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ieseArbeitsmappe"/>
  <bookViews>
    <workbookView xWindow="-120" yWindow="-120" windowWidth="20730" windowHeight="11160" tabRatio="681"/>
  </bookViews>
  <sheets>
    <sheet name="Vorlage" sheetId="27" r:id="rId1"/>
  </sheets>
  <definedNames>
    <definedName name="_Fill" localSheetId="0" hidden="1">#REF!</definedName>
    <definedName name="_Fill" hidden="1">#REF!</definedName>
    <definedName name="_Table2_In1" localSheetId="0" hidden="1">#REF!</definedName>
    <definedName name="_Table2_In1" hidden="1">#REF!</definedName>
    <definedName name="_Table2_In2" localSheetId="0" hidden="1">#REF!</definedName>
    <definedName name="_Table2_In2" hidden="1">#REF!</definedName>
    <definedName name="_Table2_Out" localSheetId="0" hidden="1">#REF!</definedName>
    <definedName name="_Table2_Out" hidden="1">#REF!</definedName>
    <definedName name="DBLATT">#REF!</definedName>
    <definedName name="_xlnm.Print_Area" localSheetId="0">Vorlage!$B$1:$U$29</definedName>
  </definedNames>
  <calcPr calcId="181029"/>
</workbook>
</file>

<file path=xl/calcChain.xml><?xml version="1.0" encoding="utf-8"?>
<calcChain xmlns="http://schemas.openxmlformats.org/spreadsheetml/2006/main">
  <c r="E28" i="27" l="1"/>
  <c r="D28" i="27"/>
  <c r="E27" i="27"/>
  <c r="E25" i="27"/>
  <c r="E24" i="27"/>
  <c r="E23" i="27"/>
  <c r="E22" i="27"/>
  <c r="E21" i="27"/>
  <c r="E19" i="27"/>
  <c r="E18" i="27"/>
  <c r="E17" i="27"/>
  <c r="D17" i="27"/>
  <c r="E16" i="27"/>
  <c r="D16" i="27"/>
  <c r="E15" i="27"/>
  <c r="E14" i="27"/>
  <c r="E9" i="27"/>
  <c r="E8" i="27"/>
  <c r="L4" i="27"/>
  <c r="J4" i="27"/>
  <c r="E4" i="27"/>
</calcChain>
</file>

<file path=xl/comments1.xml><?xml version="1.0" encoding="utf-8"?>
<comments xmlns="http://schemas.openxmlformats.org/spreadsheetml/2006/main">
  <authors>
    <author>Christian.Schuh@FH-Weihenstephan.de</author>
  </authors>
  <commentList>
    <comment ref="E3" authorId="0">
      <text>
        <r>
          <rPr>
            <sz val="8"/>
            <color indexed="81"/>
            <rFont val="Tahoma"/>
            <family val="2"/>
          </rPr>
          <t>Eingabezelle:
Währung</t>
        </r>
      </text>
    </comment>
    <comment ref="E6" authorId="0">
      <text>
        <r>
          <rPr>
            <sz val="8"/>
            <color indexed="81"/>
            <rFont val="Tahoma"/>
            <family val="2"/>
          </rPr>
          <t>Eingabezelle:
Leistungs-Einheit</t>
        </r>
      </text>
    </comment>
    <comment ref="D22" authorId="0">
      <text>
        <r>
          <rPr>
            <sz val="8"/>
            <color indexed="81"/>
            <rFont val="Tahoma"/>
            <family val="2"/>
          </rPr>
          <t>Eingabezelle 
für die Reparaturkosten 
bei voller Auslastung 
(ohne Korrekturen)</t>
        </r>
      </text>
    </comment>
  </commentList>
</comments>
</file>

<file path=xl/sharedStrings.xml><?xml version="1.0" encoding="utf-8"?>
<sst xmlns="http://schemas.openxmlformats.org/spreadsheetml/2006/main" count="68" uniqueCount="46">
  <si>
    <t>€</t>
  </si>
  <si>
    <t>h</t>
  </si>
  <si>
    <t>Jahre</t>
  </si>
  <si>
    <t>Unterbringung</t>
  </si>
  <si>
    <t xml:space="preserve"> </t>
  </si>
  <si>
    <t>Versicherung</t>
  </si>
  <si>
    <t>(A – R) / N</t>
  </si>
  <si>
    <t>(A – R) / n</t>
  </si>
  <si>
    <t>Kalkulationszinsfuß (p)</t>
  </si>
  <si>
    <t xml:space="preserve">(A+R) / 2 × p </t>
  </si>
  <si>
    <t>Abschreibung (fest)</t>
  </si>
  <si>
    <t>Abschreibung (var)</t>
  </si>
  <si>
    <t>Abschreibungsschwelle (n / N)</t>
  </si>
  <si>
    <t>Feste Kosten insgesamt</t>
  </si>
  <si>
    <t>Variable Kosten insgesamt</t>
  </si>
  <si>
    <t>je Jahr</t>
  </si>
  <si>
    <t xml:space="preserve">  Gesamtkosten</t>
  </si>
  <si>
    <t>Nutzungsdauer nach Leistung (n)</t>
  </si>
  <si>
    <t>Reparaturkosten</t>
  </si>
  <si>
    <t>Zinsanspruch</t>
  </si>
  <si>
    <t>Einheit</t>
  </si>
  <si>
    <t xml:space="preserve"> Einh./ha</t>
  </si>
  <si>
    <t xml:space="preserve">          Dieselöl</t>
  </si>
  <si>
    <t>l</t>
  </si>
  <si>
    <t xml:space="preserve">       Schmieröl</t>
  </si>
  <si>
    <t xml:space="preserve">           Summe</t>
  </si>
  <si>
    <t>Leistung je Jahr</t>
  </si>
  <si>
    <t>GESAMTKOSTEN</t>
  </si>
  <si>
    <t>Betriebsstoffkosten</t>
  </si>
  <si>
    <t>Anschaffungskosten (A)</t>
  </si>
  <si>
    <t>Restwert (R)</t>
  </si>
  <si>
    <t>Nutzungsdauer nach Zeit (N)</t>
  </si>
  <si>
    <t>%</t>
  </si>
  <si>
    <t>FESTE KOSTEN</t>
  </si>
  <si>
    <t>VARIABLE KOSTEN</t>
  </si>
  <si>
    <t>Kartoffel-Rodebunker, Selbstfahrer, 20 km/h, 2-reihig, 6 t, 250 kW</t>
  </si>
  <si>
    <t>Maschinenkostenkalkulation für:</t>
  </si>
  <si>
    <t>Passen Sie die Reparaturkosten mit Hilfe von Korrekturfaktoren an die Aulastung an (Auslastung^0,35)?</t>
  </si>
  <si>
    <t>Verwenden Sie statt einem konstanten Restwert einen für jede Auslastungsvariante angepassten Restwert: wenn Auslastung=10% dann Restwert=90% von A; wenn Auslastung=20% dann Restwert=80% von A; usw.)</t>
  </si>
  <si>
    <t>Fügen Sie für alle Zellen mit #### passende Formeln ein und berechnen Sie so die einzelnen Kostenpositionen für eine Auslastung genau an der AfA-Schwelle!</t>
  </si>
  <si>
    <t>Erstellen Sie Diagramme mit dem Maschinenkostenverlauf für €/Jahr und €/h!</t>
  </si>
  <si>
    <t>Ermitteln Sie mit Hilfe der Zielwertsuche bei welcher Stundenauslastung die Maschinenkosten in €/h exakt 240€ betragen!</t>
  </si>
  <si>
    <t>Berechnen Sie mit einer Datentabelle (Was-Wäre-Wenn-Analyse) für die verschiedenen Auslastungsvarianten die Gesamtkosten in €/h bei schankenden Anschaffungskosten: A variiert von 230.000 € bis 370.000 in Schritten von 10.000 €</t>
  </si>
  <si>
    <t>Berechnen Sie die Maschinenkosten für verschiedene Auslastungen von 25h/Jahr bis 400h/Jahr in 25h-Schritten! WENN-Funktionen verwenden für AfA !!  $-Zeichen einfügen wo nötig!!</t>
  </si>
  <si>
    <t>#######</t>
  </si>
  <si>
    <t>Aufgaben: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</si>
</sst>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164" formatCode="General_)"/>
    <numFmt numFmtId="165" formatCode="0.0_)"/>
    <numFmt numFmtId="166" formatCode="0_)"/>
    <numFmt numFmtId="167" formatCode="_-* #,##0.00\ [$€]_-;\-* #,##0.00\ [$€]_-;_-* &quot;-&quot;??\ [$€]_-;_-@_-"/>
    <numFmt numFmtId="168" formatCode="#,##0\ ;\-#,##0\ ;;"/>
    <numFmt numFmtId="169" formatCode="\+* #,##0\ ;\-* #,##0\ ;;"/>
    <numFmt numFmtId="170" formatCode="General\ &quot;x&quot;"/>
    <numFmt numFmtId="171" formatCode="#,##0.00\ "/>
    <numFmt numFmtId="172" formatCode="#,##0\ "/>
    <numFmt numFmtId="173" formatCode="0.0%\ "/>
    <numFmt numFmtId="174" formatCode="0.00\ "/>
  </numFmts>
  <fonts count="16">
    <font>
      <sz val="10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15"/>
      <name val="Arial"/>
      <family val="2"/>
    </font>
    <font>
      <sz val="14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i/>
      <sz val="10"/>
      <name val="Peterburg"/>
    </font>
    <font>
      <sz val="7"/>
      <color indexed="55"/>
      <name val="Arial"/>
      <family val="2"/>
    </font>
    <font>
      <sz val="20"/>
      <name val="Arial"/>
      <family val="2"/>
    </font>
    <font>
      <sz val="8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</fills>
  <borders count="32">
    <border>
      <left/>
      <right/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/>
      <top/>
      <bottom style="hair">
        <color indexed="8"/>
      </bottom>
      <diagonal/>
    </border>
    <border>
      <left/>
      <right style="thin">
        <color indexed="8"/>
      </right>
      <top/>
      <bottom style="hair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double">
        <color indexed="8"/>
      </left>
      <right/>
      <top style="double">
        <color indexed="8"/>
      </top>
      <bottom/>
      <diagonal/>
    </border>
    <border>
      <left/>
      <right/>
      <top style="double">
        <color indexed="8"/>
      </top>
      <bottom/>
      <diagonal/>
    </border>
    <border>
      <left/>
      <right style="thin">
        <color indexed="8"/>
      </right>
      <top style="double">
        <color indexed="8"/>
      </top>
      <bottom/>
      <diagonal/>
    </border>
    <border>
      <left style="double">
        <color indexed="8"/>
      </left>
      <right/>
      <top/>
      <bottom/>
      <diagonal/>
    </border>
    <border>
      <left style="double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double">
        <color indexed="8"/>
      </left>
      <right/>
      <top/>
      <bottom style="double">
        <color indexed="8"/>
      </bottom>
      <diagonal/>
    </border>
    <border>
      <left style="double">
        <color indexed="8"/>
      </left>
      <right/>
      <top/>
      <bottom style="hair">
        <color indexed="8"/>
      </bottom>
      <diagonal/>
    </border>
    <border>
      <left style="double">
        <color indexed="8"/>
      </left>
      <right/>
      <top/>
      <bottom style="double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 style="thin">
        <color indexed="8"/>
      </right>
      <top style="hair">
        <color indexed="8"/>
      </top>
      <bottom style="double">
        <color indexed="64"/>
      </bottom>
      <diagonal/>
    </border>
    <border>
      <left style="double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thin">
        <color indexed="8"/>
      </right>
      <top style="hair">
        <color indexed="8"/>
      </top>
      <bottom style="hair">
        <color indexed="8"/>
      </bottom>
      <diagonal/>
    </border>
    <border>
      <left style="double">
        <color indexed="8"/>
      </left>
      <right/>
      <top style="hair">
        <color indexed="8"/>
      </top>
      <bottom style="thin">
        <color indexed="8"/>
      </bottom>
      <diagonal/>
    </border>
    <border>
      <left/>
      <right/>
      <top style="hair">
        <color indexed="8"/>
      </top>
      <bottom style="thin">
        <color indexed="8"/>
      </bottom>
      <diagonal/>
    </border>
    <border>
      <left/>
      <right style="thin">
        <color indexed="8"/>
      </right>
      <top style="hair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hair">
        <color indexed="8"/>
      </bottom>
      <diagonal/>
    </border>
    <border>
      <left/>
      <right style="thin">
        <color indexed="8"/>
      </right>
      <top style="hair">
        <color indexed="8"/>
      </top>
      <bottom style="double">
        <color indexed="8"/>
      </bottom>
      <diagonal/>
    </border>
    <border>
      <left style="thin">
        <color indexed="64"/>
      </left>
      <right style="thin">
        <color indexed="8"/>
      </right>
      <top/>
      <bottom style="double">
        <color indexed="64"/>
      </bottom>
      <diagonal/>
    </border>
  </borders>
  <cellStyleXfs count="14">
    <xf numFmtId="0" fontId="0" fillId="0" borderId="0"/>
    <xf numFmtId="164" fontId="8" fillId="0" borderId="0" applyNumberFormat="0" applyFill="0" applyBorder="0" applyAlignment="0" applyProtection="0"/>
    <xf numFmtId="0" fontId="10" fillId="2" borderId="0" applyNumberFormat="0" applyFont="0" applyBorder="0" applyAlignment="0">
      <protection locked="0"/>
    </xf>
    <xf numFmtId="167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Protection="0">
      <alignment vertical="top"/>
    </xf>
    <xf numFmtId="0" fontId="6" fillId="0" borderId="0" applyNumberFormat="0" applyFill="0" applyBorder="0" applyProtection="0">
      <alignment horizontal="left" vertical="top"/>
    </xf>
    <xf numFmtId="0" fontId="3" fillId="0" borderId="0" applyNumberFormat="0" applyFill="0" applyBorder="0" applyProtection="0">
      <alignment horizontal="left" vertical="top"/>
    </xf>
    <xf numFmtId="0" fontId="3" fillId="0" borderId="0" applyNumberFormat="0" applyFill="0" applyBorder="0" applyProtection="0">
      <alignment horizontal="left" vertical="top"/>
    </xf>
    <xf numFmtId="0" fontId="12" fillId="0" borderId="0">
      <alignment horizontal="left"/>
    </xf>
    <xf numFmtId="168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0" fontId="10" fillId="0" borderId="0"/>
  </cellStyleXfs>
  <cellXfs count="119">
    <xf numFmtId="0" fontId="0" fillId="0" borderId="0" xfId="0"/>
    <xf numFmtId="164" fontId="0" fillId="0" borderId="2" xfId="0" applyNumberFormat="1" applyFont="1" applyFill="1" applyBorder="1" applyAlignment="1" applyProtection="1">
      <alignment horizontal="left"/>
    </xf>
    <xf numFmtId="164" fontId="0" fillId="0" borderId="0" xfId="0" applyNumberFormat="1" applyFont="1" applyFill="1" applyAlignment="1" applyProtection="1">
      <alignment horizontal="right"/>
    </xf>
    <xf numFmtId="164" fontId="3" fillId="0" borderId="11" xfId="0" applyNumberFormat="1" applyFont="1" applyFill="1" applyBorder="1" applyAlignment="1" applyProtection="1">
      <alignment horizontal="left"/>
    </xf>
    <xf numFmtId="164" fontId="0" fillId="0" borderId="2" xfId="0" applyNumberFormat="1" applyFont="1" applyFill="1" applyBorder="1" applyAlignment="1" applyProtection="1">
      <alignment horizontal="center"/>
    </xf>
    <xf numFmtId="174" fontId="0" fillId="0" borderId="2" xfId="0" applyNumberFormat="1" applyFont="1" applyFill="1" applyBorder="1" applyProtection="1"/>
    <xf numFmtId="174" fontId="0" fillId="0" borderId="3" xfId="0" applyNumberFormat="1" applyFont="1" applyFill="1" applyBorder="1" applyProtection="1"/>
    <xf numFmtId="0" fontId="9" fillId="0" borderId="0" xfId="0" applyFont="1" applyFill="1" applyProtection="1">
      <protection locked="0"/>
    </xf>
    <xf numFmtId="0" fontId="0" fillId="0" borderId="0" xfId="0" applyFont="1" applyFill="1" applyProtection="1">
      <protection locked="0"/>
    </xf>
    <xf numFmtId="164" fontId="7" fillId="0" borderId="0" xfId="0" quotePrefix="1" applyNumberFormat="1" applyFont="1" applyFill="1" applyAlignment="1" applyProtection="1">
      <alignment horizontal="left"/>
      <protection locked="0"/>
    </xf>
    <xf numFmtId="164" fontId="0" fillId="0" borderId="12" xfId="0" applyNumberFormat="1" applyFont="1" applyFill="1" applyBorder="1" applyAlignment="1" applyProtection="1">
      <alignment horizontal="left"/>
      <protection locked="0"/>
    </xf>
    <xf numFmtId="164" fontId="0" fillId="0" borderId="13" xfId="0" applyNumberFormat="1" applyFont="1" applyFill="1" applyBorder="1" applyProtection="1">
      <protection locked="0"/>
    </xf>
    <xf numFmtId="164" fontId="0" fillId="3" borderId="14" xfId="0" applyNumberFormat="1" applyFont="1" applyFill="1" applyBorder="1" applyAlignment="1" applyProtection="1">
      <alignment horizontal="left"/>
      <protection locked="0"/>
    </xf>
    <xf numFmtId="164" fontId="0" fillId="2" borderId="14" xfId="0" applyNumberFormat="1" applyFont="1" applyFill="1" applyBorder="1" applyProtection="1">
      <protection locked="0"/>
    </xf>
    <xf numFmtId="164" fontId="0" fillId="0" borderId="13" xfId="0" applyNumberFormat="1" applyFont="1" applyFill="1" applyBorder="1" applyAlignment="1" applyProtection="1">
      <alignment horizontal="left"/>
      <protection locked="0"/>
    </xf>
    <xf numFmtId="164" fontId="0" fillId="0" borderId="14" xfId="0" applyNumberFormat="1" applyFont="1" applyFill="1" applyBorder="1" applyProtection="1">
      <protection locked="0"/>
    </xf>
    <xf numFmtId="164" fontId="0" fillId="0" borderId="15" xfId="0" applyNumberFormat="1" applyFont="1" applyFill="1" applyBorder="1" applyAlignment="1" applyProtection="1">
      <alignment horizontal="left"/>
      <protection locked="0"/>
    </xf>
    <xf numFmtId="164" fontId="0" fillId="0" borderId="0" xfId="0" applyNumberFormat="1" applyFont="1" applyFill="1" applyProtection="1">
      <protection locked="0"/>
    </xf>
    <xf numFmtId="164" fontId="0" fillId="0" borderId="2" xfId="0" applyNumberFormat="1" applyFont="1" applyFill="1" applyBorder="1" applyAlignment="1" applyProtection="1">
      <alignment horizontal="left"/>
      <protection locked="0"/>
    </xf>
    <xf numFmtId="164" fontId="0" fillId="2" borderId="2" xfId="0" applyNumberFormat="1" applyFont="1" applyFill="1" applyBorder="1" applyProtection="1">
      <protection locked="0"/>
    </xf>
    <xf numFmtId="164" fontId="0" fillId="0" borderId="0" xfId="0" applyNumberFormat="1" applyFont="1" applyFill="1" applyAlignment="1" applyProtection="1">
      <alignment horizontal="left"/>
      <protection locked="0"/>
    </xf>
    <xf numFmtId="164" fontId="0" fillId="0" borderId="0" xfId="0" applyNumberFormat="1" applyFont="1" applyFill="1" applyAlignment="1" applyProtection="1">
      <alignment horizontal="center"/>
      <protection locked="0"/>
    </xf>
    <xf numFmtId="164" fontId="0" fillId="0" borderId="0" xfId="0" applyNumberFormat="1" applyFont="1" applyFill="1" applyAlignment="1" applyProtection="1">
      <alignment horizontal="right"/>
      <protection locked="0"/>
    </xf>
    <xf numFmtId="0" fontId="0" fillId="0" borderId="0" xfId="0" applyFont="1" applyFill="1" applyAlignment="1" applyProtection="1">
      <alignment horizontal="right"/>
      <protection locked="0"/>
    </xf>
    <xf numFmtId="164" fontId="0" fillId="2" borderId="0" xfId="0" applyNumberFormat="1" applyFont="1" applyFill="1" applyAlignment="1" applyProtection="1">
      <alignment horizontal="center"/>
      <protection locked="0"/>
    </xf>
    <xf numFmtId="174" fontId="0" fillId="2" borderId="0" xfId="0" applyNumberFormat="1" applyFont="1" applyFill="1" applyProtection="1">
      <protection locked="0"/>
    </xf>
    <xf numFmtId="164" fontId="0" fillId="0" borderId="15" xfId="0" applyNumberFormat="1" applyFill="1" applyBorder="1" applyAlignment="1" applyProtection="1">
      <alignment horizontal="left"/>
      <protection locked="0"/>
    </xf>
    <xf numFmtId="164" fontId="0" fillId="0" borderId="4" xfId="0" applyNumberFormat="1" applyFont="1" applyFill="1" applyBorder="1" applyAlignment="1" applyProtection="1">
      <alignment horizontal="left"/>
      <protection locked="0"/>
    </xf>
    <xf numFmtId="164" fontId="0" fillId="0" borderId="4" xfId="0" applyNumberFormat="1" applyFont="1" applyFill="1" applyBorder="1" applyAlignment="1" applyProtection="1">
      <alignment horizontal="right"/>
      <protection locked="0"/>
    </xf>
    <xf numFmtId="164" fontId="0" fillId="0" borderId="4" xfId="0" applyNumberFormat="1" applyFont="1" applyFill="1" applyBorder="1" applyProtection="1">
      <protection locked="0"/>
    </xf>
    <xf numFmtId="174" fontId="0" fillId="0" borderId="4" xfId="0" applyNumberFormat="1" applyFont="1" applyFill="1" applyBorder="1" applyProtection="1">
      <protection locked="0"/>
    </xf>
    <xf numFmtId="164" fontId="0" fillId="0" borderId="2" xfId="0" applyNumberFormat="1" applyFont="1" applyFill="1" applyBorder="1" applyProtection="1">
      <protection locked="0"/>
    </xf>
    <xf numFmtId="164" fontId="3" fillId="0" borderId="16" xfId="0" applyNumberFormat="1" applyFont="1" applyFill="1" applyBorder="1" applyAlignment="1" applyProtection="1">
      <alignment horizontal="left"/>
      <protection locked="0"/>
    </xf>
    <xf numFmtId="164" fontId="0" fillId="0" borderId="17" xfId="0" applyNumberFormat="1" applyFont="1" applyFill="1" applyBorder="1" applyProtection="1">
      <protection locked="0"/>
    </xf>
    <xf numFmtId="164" fontId="13" fillId="3" borderId="17" xfId="0" applyNumberFormat="1" applyFont="1" applyFill="1" applyBorder="1" applyProtection="1">
      <protection locked="0"/>
    </xf>
    <xf numFmtId="164" fontId="3" fillId="3" borderId="11" xfId="0" applyNumberFormat="1" applyFont="1" applyFill="1" applyBorder="1" applyAlignment="1" applyProtection="1">
      <alignment horizontal="center"/>
      <protection locked="0"/>
    </xf>
    <xf numFmtId="164" fontId="0" fillId="0" borderId="0" xfId="0" applyNumberFormat="1" applyFont="1" applyFill="1" applyBorder="1" applyProtection="1">
      <protection locked="0"/>
    </xf>
    <xf numFmtId="164" fontId="11" fillId="0" borderId="15" xfId="0" applyNumberFormat="1" applyFont="1" applyFill="1" applyBorder="1" applyAlignment="1" applyProtection="1">
      <alignment horizontal="left"/>
      <protection locked="0"/>
    </xf>
    <xf numFmtId="165" fontId="0" fillId="0" borderId="0" xfId="0" applyNumberFormat="1" applyFont="1" applyFill="1" applyProtection="1">
      <protection locked="0"/>
    </xf>
    <xf numFmtId="164" fontId="7" fillId="0" borderId="15" xfId="0" applyNumberFormat="1" applyFont="1" applyFill="1" applyBorder="1" applyAlignment="1" applyProtection="1">
      <alignment horizontal="left"/>
      <protection locked="0"/>
    </xf>
    <xf numFmtId="0" fontId="14" fillId="0" borderId="0" xfId="0" applyFont="1" applyFill="1" applyProtection="1">
      <protection locked="0"/>
    </xf>
    <xf numFmtId="165" fontId="0" fillId="0" borderId="2" xfId="0" applyNumberFormat="1" applyFont="1" applyFill="1" applyBorder="1" applyAlignment="1" applyProtection="1">
      <alignment horizontal="left"/>
      <protection locked="0"/>
    </xf>
    <xf numFmtId="165" fontId="0" fillId="0" borderId="2" xfId="0" applyNumberFormat="1" applyFont="1" applyFill="1" applyBorder="1" applyProtection="1">
      <protection locked="0"/>
    </xf>
    <xf numFmtId="164" fontId="7" fillId="0" borderId="18" xfId="0" applyNumberFormat="1" applyFont="1" applyFill="1" applyBorder="1" applyAlignment="1" applyProtection="1">
      <alignment horizontal="left"/>
      <protection locked="0"/>
    </xf>
    <xf numFmtId="173" fontId="2" fillId="2" borderId="2" xfId="4" applyNumberFormat="1" applyFont="1" applyFill="1" applyBorder="1" applyProtection="1">
      <protection locked="0"/>
    </xf>
    <xf numFmtId="9" fontId="2" fillId="0" borderId="2" xfId="4" applyFont="1" applyFill="1" applyBorder="1" applyAlignment="1" applyProtection="1">
      <alignment horizontal="center"/>
    </xf>
    <xf numFmtId="4" fontId="2" fillId="0" borderId="2" xfId="4" applyNumberFormat="1" applyFont="1" applyFill="1" applyBorder="1" applyProtection="1">
      <protection locked="0"/>
    </xf>
    <xf numFmtId="164" fontId="0" fillId="3" borderId="2" xfId="0" applyNumberFormat="1" applyFill="1" applyBorder="1" applyAlignment="1" applyProtection="1">
      <alignment horizontal="left"/>
      <protection locked="0"/>
    </xf>
    <xf numFmtId="164" fontId="2" fillId="0" borderId="19" xfId="0" quotePrefix="1" applyNumberFormat="1" applyFont="1" applyFill="1" applyBorder="1" applyAlignment="1" applyProtection="1">
      <alignment horizontal="left"/>
      <protection locked="0"/>
    </xf>
    <xf numFmtId="0" fontId="0" fillId="0" borderId="9" xfId="0" applyFont="1" applyFill="1" applyBorder="1" applyProtection="1">
      <protection locked="0"/>
    </xf>
    <xf numFmtId="164" fontId="0" fillId="0" borderId="10" xfId="0" applyNumberFormat="1" applyFont="1" applyFill="1" applyBorder="1" applyAlignment="1" applyProtection="1">
      <alignment horizontal="left"/>
    </xf>
    <xf numFmtId="171" fontId="2" fillId="0" borderId="10" xfId="0" applyNumberFormat="1" applyFont="1" applyFill="1" applyBorder="1" applyProtection="1"/>
    <xf numFmtId="0" fontId="0" fillId="0" borderId="6" xfId="0" applyFont="1" applyFill="1" applyBorder="1" applyProtection="1">
      <protection locked="0"/>
    </xf>
    <xf numFmtId="164" fontId="0" fillId="0" borderId="20" xfId="0" applyNumberFormat="1" applyFill="1" applyBorder="1" applyAlignment="1" applyProtection="1">
      <alignment horizontal="left"/>
      <protection locked="0"/>
    </xf>
    <xf numFmtId="164" fontId="0" fillId="0" borderId="5" xfId="0" applyNumberFormat="1" applyFont="1" applyFill="1" applyBorder="1" applyProtection="1">
      <protection locked="0"/>
    </xf>
    <xf numFmtId="170" fontId="0" fillId="0" borderId="5" xfId="0" applyNumberFormat="1" applyFill="1" applyBorder="1" applyAlignment="1" applyProtection="1">
      <alignment horizontal="right"/>
      <protection locked="0"/>
    </xf>
    <xf numFmtId="164" fontId="7" fillId="0" borderId="20" xfId="0" applyNumberFormat="1" applyFont="1" applyFill="1" applyBorder="1" applyAlignment="1" applyProtection="1">
      <alignment horizontal="left"/>
      <protection locked="0"/>
    </xf>
    <xf numFmtId="164" fontId="0" fillId="0" borderId="0" xfId="0" applyNumberFormat="1" applyFill="1" applyBorder="1" applyProtection="1">
      <protection locked="0"/>
    </xf>
    <xf numFmtId="164" fontId="0" fillId="0" borderId="5" xfId="0" applyNumberFormat="1" applyFill="1" applyBorder="1" applyProtection="1">
      <protection locked="0"/>
    </xf>
    <xf numFmtId="164" fontId="3" fillId="0" borderId="0" xfId="0" applyNumberFormat="1" applyFont="1" applyFill="1" applyBorder="1" applyProtection="1">
      <protection locked="0"/>
    </xf>
    <xf numFmtId="164" fontId="3" fillId="0" borderId="21" xfId="0" applyNumberFormat="1" applyFont="1" applyFill="1" applyBorder="1" applyProtection="1">
      <protection locked="0"/>
    </xf>
    <xf numFmtId="0" fontId="0" fillId="0" borderId="0" xfId="0" quotePrefix="1" applyFill="1" applyAlignment="1" applyProtection="1">
      <alignment vertical="top"/>
      <protection locked="0"/>
    </xf>
    <xf numFmtId="0" fontId="3" fillId="0" borderId="0" xfId="0" quotePrefix="1" applyFont="1" applyFill="1" applyAlignment="1" applyProtection="1">
      <alignment horizontal="left"/>
      <protection locked="0"/>
    </xf>
    <xf numFmtId="164" fontId="0" fillId="0" borderId="19" xfId="0" quotePrefix="1" applyNumberFormat="1" applyFill="1" applyBorder="1" applyAlignment="1" applyProtection="1">
      <alignment horizontal="left"/>
      <protection locked="0"/>
    </xf>
    <xf numFmtId="0" fontId="0" fillId="0" borderId="9" xfId="0" quotePrefix="1" applyFill="1" applyBorder="1" applyAlignment="1" applyProtection="1">
      <alignment horizontal="left"/>
      <protection locked="0"/>
    </xf>
    <xf numFmtId="164" fontId="0" fillId="0" borderId="23" xfId="0" applyNumberFormat="1" applyFont="1" applyFill="1" applyBorder="1" applyAlignment="1" applyProtection="1">
      <alignment horizontal="left"/>
      <protection locked="0"/>
    </xf>
    <xf numFmtId="165" fontId="0" fillId="0" borderId="24" xfId="0" applyNumberFormat="1" applyFont="1" applyFill="1" applyBorder="1" applyProtection="1">
      <protection locked="0"/>
    </xf>
    <xf numFmtId="164" fontId="0" fillId="0" borderId="24" xfId="0" quotePrefix="1" applyNumberFormat="1" applyFill="1" applyBorder="1" applyAlignment="1" applyProtection="1">
      <alignment horizontal="right"/>
      <protection locked="0"/>
    </xf>
    <xf numFmtId="164" fontId="0" fillId="0" borderId="25" xfId="0" applyNumberFormat="1" applyFont="1" applyFill="1" applyBorder="1" applyAlignment="1" applyProtection="1">
      <alignment horizontal="left"/>
    </xf>
    <xf numFmtId="172" fontId="0" fillId="0" borderId="25" xfId="0" applyNumberFormat="1" applyFont="1" applyFill="1" applyBorder="1" applyProtection="1"/>
    <xf numFmtId="0" fontId="0" fillId="0" borderId="24" xfId="0" applyFont="1" applyFill="1" applyBorder="1" applyProtection="1">
      <protection locked="0"/>
    </xf>
    <xf numFmtId="164" fontId="0" fillId="2" borderId="24" xfId="0" applyNumberFormat="1" applyFont="1" applyFill="1" applyBorder="1" applyProtection="1">
      <protection locked="0"/>
    </xf>
    <xf numFmtId="164" fontId="0" fillId="0" borderId="26" xfId="0" applyNumberFormat="1" applyFont="1" applyFill="1" applyBorder="1" applyAlignment="1" applyProtection="1">
      <alignment horizontal="left"/>
      <protection locked="0"/>
    </xf>
    <xf numFmtId="0" fontId="0" fillId="0" borderId="27" xfId="0" applyFont="1" applyFill="1" applyBorder="1" applyProtection="1">
      <protection locked="0"/>
    </xf>
    <xf numFmtId="164" fontId="0" fillId="2" borderId="27" xfId="0" applyNumberFormat="1" applyFont="1" applyFill="1" applyBorder="1" applyProtection="1">
      <protection locked="0"/>
    </xf>
    <xf numFmtId="164" fontId="0" fillId="0" borderId="28" xfId="0" applyNumberFormat="1" applyFont="1" applyFill="1" applyBorder="1" applyAlignment="1" applyProtection="1">
      <alignment horizontal="left"/>
    </xf>
    <xf numFmtId="172" fontId="0" fillId="0" borderId="28" xfId="0" applyNumberFormat="1" applyFont="1" applyFill="1" applyBorder="1" applyProtection="1"/>
    <xf numFmtId="164" fontId="7" fillId="0" borderId="29" xfId="0" applyNumberFormat="1" applyFont="1" applyFill="1" applyBorder="1" applyAlignment="1" applyProtection="1">
      <alignment horizontal="left"/>
    </xf>
    <xf numFmtId="172" fontId="7" fillId="0" borderId="29" xfId="0" applyNumberFormat="1" applyFont="1" applyFill="1" applyBorder="1" applyProtection="1"/>
    <xf numFmtId="164" fontId="7" fillId="0" borderId="22" xfId="0" applyNumberFormat="1" applyFont="1" applyFill="1" applyBorder="1" applyAlignment="1" applyProtection="1">
      <alignment horizontal="left"/>
    </xf>
    <xf numFmtId="171" fontId="7" fillId="0" borderId="22" xfId="0" applyNumberFormat="1" applyFont="1" applyFill="1" applyBorder="1" applyProtection="1"/>
    <xf numFmtId="164" fontId="2" fillId="0" borderId="23" xfId="0" applyNumberFormat="1" applyFont="1" applyFill="1" applyBorder="1" applyAlignment="1" applyProtection="1">
      <alignment horizontal="left"/>
      <protection locked="0"/>
    </xf>
    <xf numFmtId="0" fontId="0" fillId="2" borderId="24" xfId="0" applyNumberFormat="1" applyFont="1" applyFill="1" applyBorder="1" applyAlignment="1" applyProtection="1">
      <alignment horizontal="right"/>
      <protection locked="0"/>
    </xf>
    <xf numFmtId="171" fontId="2" fillId="0" borderId="25" xfId="0" applyNumberFormat="1" applyFont="1" applyFill="1" applyBorder="1" applyProtection="1"/>
    <xf numFmtId="164" fontId="2" fillId="0" borderId="26" xfId="0" applyNumberFormat="1" applyFont="1" applyFill="1" applyBorder="1" applyAlignment="1" applyProtection="1">
      <alignment horizontal="left"/>
      <protection locked="0"/>
    </xf>
    <xf numFmtId="164" fontId="0" fillId="0" borderId="27" xfId="0" applyNumberFormat="1" applyFont="1" applyFill="1" applyBorder="1" applyAlignment="1" applyProtection="1">
      <alignment horizontal="left"/>
      <protection locked="0"/>
    </xf>
    <xf numFmtId="171" fontId="2" fillId="0" borderId="28" xfId="0" applyNumberFormat="1" applyFont="1" applyFill="1" applyBorder="1" applyProtection="1"/>
    <xf numFmtId="171" fontId="7" fillId="0" borderId="29" xfId="0" applyNumberFormat="1" applyFont="1" applyFill="1" applyBorder="1" applyProtection="1"/>
    <xf numFmtId="172" fontId="7" fillId="0" borderId="22" xfId="0" applyNumberFormat="1" applyFont="1" applyFill="1" applyBorder="1" applyProtection="1"/>
    <xf numFmtId="164" fontId="7" fillId="0" borderId="10" xfId="0" applyNumberFormat="1" applyFont="1" applyFill="1" applyBorder="1" applyAlignment="1" applyProtection="1">
      <alignment horizontal="left"/>
    </xf>
    <xf numFmtId="172" fontId="7" fillId="0" borderId="10" xfId="0" applyNumberFormat="1" applyFont="1" applyFill="1" applyBorder="1" applyProtection="1"/>
    <xf numFmtId="164" fontId="7" fillId="0" borderId="30" xfId="0" applyNumberFormat="1" applyFont="1" applyFill="1" applyBorder="1" applyAlignment="1" applyProtection="1">
      <alignment horizontal="left"/>
    </xf>
    <xf numFmtId="171" fontId="7" fillId="0" borderId="30" xfId="0" applyNumberFormat="1" applyFont="1" applyFill="1" applyBorder="1" applyProtection="1"/>
    <xf numFmtId="164" fontId="3" fillId="0" borderId="1" xfId="0" applyNumberFormat="1" applyFont="1" applyFill="1" applyBorder="1" applyAlignment="1" applyProtection="1">
      <alignment horizontal="center"/>
    </xf>
    <xf numFmtId="164" fontId="3" fillId="0" borderId="0" xfId="0" applyNumberFormat="1" applyFont="1" applyFill="1" applyBorder="1" applyAlignment="1" applyProtection="1">
      <alignment horizontal="center"/>
    </xf>
    <xf numFmtId="9" fontId="2" fillId="0" borderId="1" xfId="4" applyFont="1" applyFill="1" applyBorder="1" applyAlignment="1" applyProtection="1">
      <alignment horizontal="center"/>
    </xf>
    <xf numFmtId="9" fontId="2" fillId="0" borderId="0" xfId="4" applyFont="1" applyFill="1" applyBorder="1" applyAlignment="1" applyProtection="1">
      <alignment horizontal="center"/>
    </xf>
    <xf numFmtId="4" fontId="2" fillId="0" borderId="1" xfId="4" applyNumberFormat="1" applyFont="1" applyFill="1" applyBorder="1" applyAlignment="1" applyProtection="1">
      <alignment horizontal="center"/>
    </xf>
    <xf numFmtId="4" fontId="2" fillId="0" borderId="0" xfId="4" applyNumberFormat="1" applyFont="1" applyFill="1" applyBorder="1" applyAlignment="1" applyProtection="1">
      <alignment horizontal="center"/>
    </xf>
    <xf numFmtId="4" fontId="2" fillId="0" borderId="1" xfId="4" applyNumberFormat="1" applyFont="1" applyFill="1" applyBorder="1" applyProtection="1">
      <protection locked="0"/>
    </xf>
    <xf numFmtId="4" fontId="2" fillId="0" borderId="0" xfId="4" applyNumberFormat="1" applyFont="1" applyFill="1" applyBorder="1" applyProtection="1">
      <protection locked="0"/>
    </xf>
    <xf numFmtId="164" fontId="0" fillId="0" borderId="1" xfId="0" applyNumberFormat="1" applyFont="1" applyFill="1" applyBorder="1" applyProtection="1">
      <protection locked="0"/>
    </xf>
    <xf numFmtId="172" fontId="0" fillId="0" borderId="1" xfId="0" applyNumberFormat="1" applyFont="1" applyFill="1" applyBorder="1" applyProtection="1"/>
    <xf numFmtId="172" fontId="0" fillId="0" borderId="0" xfId="0" applyNumberFormat="1" applyFont="1" applyFill="1" applyBorder="1" applyProtection="1"/>
    <xf numFmtId="172" fontId="7" fillId="0" borderId="1" xfId="0" applyNumberFormat="1" applyFont="1" applyFill="1" applyBorder="1" applyProtection="1"/>
    <xf numFmtId="172" fontId="7" fillId="0" borderId="0" xfId="0" applyNumberFormat="1" applyFont="1" applyFill="1" applyBorder="1" applyProtection="1"/>
    <xf numFmtId="171" fontId="7" fillId="0" borderId="1" xfId="0" applyNumberFormat="1" applyFont="1" applyFill="1" applyBorder="1" applyProtection="1"/>
    <xf numFmtId="171" fontId="7" fillId="0" borderId="0" xfId="0" applyNumberFormat="1" applyFont="1" applyFill="1" applyBorder="1" applyProtection="1"/>
    <xf numFmtId="165" fontId="0" fillId="0" borderId="1" xfId="0" applyNumberFormat="1" applyFont="1" applyFill="1" applyBorder="1" applyAlignment="1" applyProtection="1">
      <alignment horizontal="left"/>
      <protection locked="0"/>
    </xf>
    <xf numFmtId="165" fontId="0" fillId="0" borderId="0" xfId="0" applyNumberFormat="1" applyFont="1" applyFill="1" applyBorder="1" applyAlignment="1" applyProtection="1">
      <alignment horizontal="left"/>
      <protection locked="0"/>
    </xf>
    <xf numFmtId="171" fontId="2" fillId="0" borderId="1" xfId="0" applyNumberFormat="1" applyFont="1" applyFill="1" applyBorder="1" applyProtection="1"/>
    <xf numFmtId="171" fontId="2" fillId="0" borderId="0" xfId="0" applyNumberFormat="1" applyFont="1" applyFill="1" applyBorder="1" applyProtection="1"/>
    <xf numFmtId="165" fontId="0" fillId="0" borderId="1" xfId="0" applyNumberFormat="1" applyFont="1" applyFill="1" applyBorder="1" applyProtection="1">
      <protection locked="0"/>
    </xf>
    <xf numFmtId="165" fontId="0" fillId="0" borderId="0" xfId="0" applyNumberFormat="1" applyFont="1" applyFill="1" applyBorder="1" applyProtection="1">
      <protection locked="0"/>
    </xf>
    <xf numFmtId="0" fontId="0" fillId="0" borderId="7" xfId="0" applyFont="1" applyFill="1" applyBorder="1" applyProtection="1">
      <protection locked="0"/>
    </xf>
    <xf numFmtId="164" fontId="0" fillId="0" borderId="8" xfId="0" applyNumberFormat="1" applyFont="1" applyFill="1" applyBorder="1" applyProtection="1">
      <protection locked="0"/>
    </xf>
    <xf numFmtId="4" fontId="2" fillId="0" borderId="31" xfId="4" applyNumberFormat="1" applyFont="1" applyFill="1" applyBorder="1" applyAlignment="1" applyProtection="1">
      <alignment horizontal="center"/>
    </xf>
    <xf numFmtId="166" fontId="0" fillId="0" borderId="2" xfId="0" quotePrefix="1" applyNumberFormat="1" applyFont="1" applyFill="1" applyBorder="1" applyProtection="1"/>
    <xf numFmtId="172" fontId="0" fillId="0" borderId="10" xfId="0" quotePrefix="1" applyNumberFormat="1" applyFont="1" applyFill="1" applyBorder="1" applyProtection="1"/>
  </cellXfs>
  <cellStyles count="14">
    <cellStyle name="AAbstand" xfId="1"/>
    <cellStyle name="Edit" xfId="2"/>
    <cellStyle name="Euro" xfId="3"/>
    <cellStyle name="Prozent" xfId="4" builtinId="5"/>
    <cellStyle name="Standard" xfId="0" builtinId="0"/>
    <cellStyle name="TabFont" xfId="5"/>
    <cellStyle name="Ueb1" xfId="6"/>
    <cellStyle name="Ueb2" xfId="7"/>
    <cellStyle name="Ueb3" xfId="8"/>
    <cellStyle name="Ueb4" xfId="9"/>
    <cellStyle name="Ueberschrift1" xfId="10"/>
    <cellStyle name="VarDez2" xfId="11"/>
    <cellStyle name="VarDez2+" xfId="12"/>
    <cellStyle name="Обычный_MaKo" xfId="1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transitionEvaluation="1" transitionEntry="1">
    <pageSetUpPr fitToPage="1"/>
  </sheetPr>
  <dimension ref="A1:V29"/>
  <sheetViews>
    <sheetView showGridLines="0" tabSelected="1" zoomScale="85" workbookViewId="0">
      <selection activeCell="K18" sqref="K18"/>
    </sheetView>
  </sheetViews>
  <sheetFormatPr baseColWidth="10" defaultColWidth="9.7109375" defaultRowHeight="18"/>
  <cols>
    <col min="1" max="1" width="1.7109375" style="7" customWidth="1"/>
    <col min="2" max="2" width="14.140625" style="8" customWidth="1"/>
    <col min="3" max="3" width="4.28515625" style="8" customWidth="1"/>
    <col min="4" max="4" width="11.42578125" style="8" customWidth="1"/>
    <col min="5" max="5" width="7.85546875" style="8" customWidth="1"/>
    <col min="6" max="21" width="8.7109375" style="8" customWidth="1"/>
    <col min="22" max="22" width="2.7109375" style="8" customWidth="1"/>
    <col min="23" max="16384" width="9.7109375" style="8"/>
  </cols>
  <sheetData>
    <row r="1" spans="2:22">
      <c r="B1" s="62" t="s">
        <v>36</v>
      </c>
      <c r="E1" s="62" t="s">
        <v>35</v>
      </c>
      <c r="F1" s="9"/>
      <c r="M1" s="8" t="s">
        <v>45</v>
      </c>
    </row>
    <row r="2" spans="2:22" ht="18.75" thickBot="1">
      <c r="B2" s="61"/>
      <c r="M2" s="8">
        <v>1</v>
      </c>
      <c r="N2" s="8" t="s">
        <v>39</v>
      </c>
    </row>
    <row r="3" spans="2:22" ht="18.75" thickTop="1">
      <c r="B3" s="10" t="s">
        <v>29</v>
      </c>
      <c r="C3" s="11"/>
      <c r="D3" s="11"/>
      <c r="E3" s="12" t="s">
        <v>0</v>
      </c>
      <c r="F3" s="13">
        <v>305000</v>
      </c>
      <c r="G3" s="14"/>
      <c r="H3" s="11" t="s">
        <v>28</v>
      </c>
      <c r="I3" s="11"/>
      <c r="J3" s="11"/>
      <c r="K3" s="11"/>
      <c r="L3" s="15"/>
      <c r="M3" s="8">
        <v>2</v>
      </c>
      <c r="N3" s="8" t="s">
        <v>43</v>
      </c>
    </row>
    <row r="4" spans="2:22">
      <c r="B4" s="16" t="s">
        <v>30</v>
      </c>
      <c r="C4" s="17"/>
      <c r="D4" s="17"/>
      <c r="E4" s="1" t="str">
        <f>E3</f>
        <v>€</v>
      </c>
      <c r="F4" s="19">
        <v>61000</v>
      </c>
      <c r="G4" s="20" t="s">
        <v>4</v>
      </c>
      <c r="I4" s="21" t="s">
        <v>20</v>
      </c>
      <c r="J4" s="2" t="str">
        <f>$E$3&amp;"/Einh."</f>
        <v>€/Einh.</v>
      </c>
      <c r="K4" s="22" t="s">
        <v>21</v>
      </c>
      <c r="L4" s="4" t="str">
        <f>$E$3&amp;"/"&amp;$E$6</f>
        <v>€/h</v>
      </c>
      <c r="M4" s="8">
        <v>3</v>
      </c>
      <c r="N4" s="8" t="s">
        <v>40</v>
      </c>
    </row>
    <row r="5" spans="2:22">
      <c r="B5" s="16" t="s">
        <v>31</v>
      </c>
      <c r="C5" s="17"/>
      <c r="D5" s="17"/>
      <c r="E5" s="18" t="s">
        <v>2</v>
      </c>
      <c r="F5" s="19">
        <v>8</v>
      </c>
      <c r="G5" s="20"/>
      <c r="H5" s="23" t="s">
        <v>22</v>
      </c>
      <c r="I5" s="24" t="s">
        <v>23</v>
      </c>
      <c r="J5" s="25">
        <v>0.9</v>
      </c>
      <c r="K5" s="25">
        <v>34.799999999999997</v>
      </c>
      <c r="L5" s="5" t="s">
        <v>44</v>
      </c>
      <c r="M5" s="8">
        <v>4</v>
      </c>
      <c r="N5" s="8" t="s">
        <v>37</v>
      </c>
    </row>
    <row r="6" spans="2:22">
      <c r="B6" s="16" t="s">
        <v>17</v>
      </c>
      <c r="C6" s="17"/>
      <c r="D6" s="17"/>
      <c r="E6" s="47" t="s">
        <v>1</v>
      </c>
      <c r="F6" s="19">
        <v>2000</v>
      </c>
      <c r="G6" s="20"/>
      <c r="H6" s="23" t="s">
        <v>24</v>
      </c>
      <c r="I6" s="24" t="s">
        <v>23</v>
      </c>
      <c r="J6" s="25">
        <v>3</v>
      </c>
      <c r="K6" s="25">
        <v>0.34799999999999998</v>
      </c>
      <c r="L6" s="5" t="s">
        <v>44</v>
      </c>
      <c r="M6" s="8">
        <v>5</v>
      </c>
      <c r="N6" s="8" t="s">
        <v>38</v>
      </c>
    </row>
    <row r="7" spans="2:22">
      <c r="B7" s="26" t="s">
        <v>8</v>
      </c>
      <c r="C7" s="17"/>
      <c r="D7" s="17"/>
      <c r="E7" s="18" t="s">
        <v>32</v>
      </c>
      <c r="F7" s="44">
        <v>2.5000000000000001E-2</v>
      </c>
      <c r="G7" s="27"/>
      <c r="H7" s="28" t="s">
        <v>25</v>
      </c>
      <c r="I7" s="29"/>
      <c r="J7" s="30"/>
      <c r="K7" s="30"/>
      <c r="L7" s="6" t="s">
        <v>44</v>
      </c>
      <c r="M7" s="8">
        <v>6</v>
      </c>
      <c r="N7" s="8" t="s">
        <v>41</v>
      </c>
    </row>
    <row r="8" spans="2:22">
      <c r="B8" s="26" t="s">
        <v>12</v>
      </c>
      <c r="E8" s="1" t="str">
        <f>E6&amp;"/Jahr"</f>
        <v>h/Jahr</v>
      </c>
      <c r="F8" s="117" t="s">
        <v>44</v>
      </c>
      <c r="G8" s="114"/>
      <c r="H8" s="52"/>
      <c r="I8" s="52"/>
      <c r="J8" s="52"/>
      <c r="K8" s="52"/>
      <c r="L8" s="115"/>
      <c r="M8" s="8">
        <v>7</v>
      </c>
      <c r="N8" s="8" t="s">
        <v>42</v>
      </c>
    </row>
    <row r="9" spans="2:22">
      <c r="B9" s="32" t="s">
        <v>26</v>
      </c>
      <c r="C9" s="33"/>
      <c r="D9" s="34"/>
      <c r="E9" s="3" t="str">
        <f>$E$6</f>
        <v>h</v>
      </c>
      <c r="F9" s="35">
        <v>250</v>
      </c>
      <c r="G9" s="93"/>
      <c r="H9" s="94"/>
      <c r="I9" s="94"/>
      <c r="J9" s="94"/>
      <c r="K9" s="94"/>
      <c r="L9" s="94"/>
      <c r="M9" s="94"/>
      <c r="N9" s="94"/>
      <c r="O9" s="94"/>
      <c r="P9" s="94"/>
      <c r="Q9" s="94"/>
      <c r="R9" s="94"/>
      <c r="S9" s="94"/>
      <c r="T9" s="94"/>
      <c r="U9" s="94"/>
    </row>
    <row r="10" spans="2:22">
      <c r="B10" s="26"/>
      <c r="C10" s="36"/>
      <c r="D10" s="36"/>
      <c r="E10" s="18"/>
      <c r="F10" s="45"/>
      <c r="G10" s="95"/>
      <c r="H10" s="96"/>
      <c r="I10" s="96"/>
      <c r="J10" s="96"/>
      <c r="K10" s="96"/>
      <c r="L10" s="96"/>
      <c r="M10" s="96"/>
      <c r="N10" s="96"/>
      <c r="O10" s="96"/>
      <c r="P10" s="96"/>
      <c r="Q10" s="96"/>
      <c r="R10" s="96"/>
      <c r="S10" s="96"/>
      <c r="T10" s="96"/>
      <c r="U10" s="96"/>
    </row>
    <row r="11" spans="2:22" ht="18.75" thickBot="1">
      <c r="B11" s="53"/>
      <c r="C11" s="54"/>
      <c r="D11" s="55"/>
      <c r="E11" s="55"/>
      <c r="F11" s="116"/>
      <c r="G11" s="97"/>
      <c r="H11" s="98"/>
      <c r="I11" s="98"/>
      <c r="J11" s="98"/>
      <c r="K11" s="98"/>
      <c r="L11" s="98"/>
      <c r="M11" s="98"/>
      <c r="N11" s="98"/>
      <c r="O11" s="98"/>
      <c r="P11" s="98"/>
      <c r="Q11" s="98"/>
      <c r="R11" s="98"/>
      <c r="S11" s="98"/>
      <c r="T11" s="98"/>
      <c r="U11" s="98"/>
    </row>
    <row r="12" spans="2:22" ht="18.75" thickTop="1">
      <c r="B12" s="26"/>
      <c r="C12" s="36"/>
      <c r="D12" s="36"/>
      <c r="E12" s="18"/>
      <c r="F12" s="46"/>
      <c r="G12" s="99"/>
      <c r="H12" s="100"/>
      <c r="I12" s="100"/>
      <c r="J12" s="100"/>
      <c r="K12" s="100"/>
      <c r="L12" s="100"/>
      <c r="M12" s="100"/>
      <c r="N12" s="100"/>
      <c r="O12" s="100"/>
      <c r="P12" s="100"/>
      <c r="Q12" s="100"/>
      <c r="R12" s="100"/>
      <c r="S12" s="100"/>
      <c r="T12" s="100"/>
      <c r="U12" s="100"/>
    </row>
    <row r="13" spans="2:22">
      <c r="B13" s="37" t="s">
        <v>33</v>
      </c>
      <c r="E13" s="18" t="s">
        <v>4</v>
      </c>
      <c r="F13" s="31"/>
      <c r="G13" s="101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</row>
    <row r="14" spans="2:22">
      <c r="B14" s="63" t="s">
        <v>10</v>
      </c>
      <c r="C14" s="49"/>
      <c r="D14" s="64" t="s">
        <v>6</v>
      </c>
      <c r="E14" s="50" t="str">
        <f>$E$3&amp;"/J"</f>
        <v>€/J</v>
      </c>
      <c r="F14" s="118" t="s">
        <v>44</v>
      </c>
      <c r="G14" s="102"/>
      <c r="H14" s="103"/>
      <c r="I14" s="103"/>
      <c r="J14" s="103"/>
      <c r="K14" s="103"/>
      <c r="L14" s="103"/>
      <c r="M14" s="103"/>
      <c r="N14" s="103"/>
      <c r="O14" s="103"/>
      <c r="P14" s="103"/>
      <c r="Q14" s="103"/>
      <c r="R14" s="103"/>
      <c r="S14" s="103"/>
      <c r="T14" s="103"/>
      <c r="U14" s="103"/>
      <c r="V14" s="38"/>
    </row>
    <row r="15" spans="2:22">
      <c r="B15" s="65" t="s">
        <v>19</v>
      </c>
      <c r="C15" s="66"/>
      <c r="D15" s="67" t="s">
        <v>9</v>
      </c>
      <c r="E15" s="68" t="str">
        <f>$E$3&amp;"/J"</f>
        <v>€/J</v>
      </c>
      <c r="F15" s="69" t="s">
        <v>44</v>
      </c>
      <c r="G15" s="102"/>
      <c r="H15" s="103"/>
      <c r="I15" s="103"/>
      <c r="J15" s="103"/>
      <c r="K15" s="103"/>
      <c r="L15" s="103"/>
      <c r="M15" s="103"/>
      <c r="N15" s="103"/>
      <c r="O15" s="103"/>
      <c r="P15" s="103"/>
      <c r="Q15" s="103"/>
      <c r="R15" s="103"/>
      <c r="S15" s="103"/>
      <c r="T15" s="103"/>
      <c r="U15" s="103"/>
      <c r="V15" s="38"/>
    </row>
    <row r="16" spans="2:22">
      <c r="B16" s="65" t="s">
        <v>5</v>
      </c>
      <c r="C16" s="70"/>
      <c r="D16" s="71">
        <f>0.75%*F3</f>
        <v>2287.5</v>
      </c>
      <c r="E16" s="68" t="str">
        <f>$E$3&amp;"/J"</f>
        <v>€/J</v>
      </c>
      <c r="F16" s="69" t="s">
        <v>44</v>
      </c>
      <c r="G16" s="102"/>
      <c r="H16" s="103"/>
      <c r="I16" s="103"/>
      <c r="J16" s="103"/>
      <c r="K16" s="103"/>
      <c r="L16" s="103"/>
      <c r="M16" s="103"/>
      <c r="N16" s="103"/>
      <c r="O16" s="103"/>
      <c r="P16" s="103"/>
      <c r="Q16" s="103"/>
      <c r="R16" s="103"/>
      <c r="S16" s="103"/>
      <c r="T16" s="103"/>
      <c r="U16" s="103"/>
      <c r="V16" s="38"/>
    </row>
    <row r="17" spans="1:22">
      <c r="B17" s="72" t="s">
        <v>3</v>
      </c>
      <c r="C17" s="73"/>
      <c r="D17" s="74">
        <f>0.2%*F3</f>
        <v>610</v>
      </c>
      <c r="E17" s="75" t="str">
        <f>$E$3&amp;"/J"</f>
        <v>€/J</v>
      </c>
      <c r="F17" s="76" t="s">
        <v>44</v>
      </c>
      <c r="G17" s="102"/>
      <c r="H17" s="103"/>
      <c r="I17" s="103"/>
      <c r="J17" s="103"/>
      <c r="K17" s="103"/>
      <c r="L17" s="103"/>
      <c r="M17" s="103"/>
      <c r="N17" s="103"/>
      <c r="O17" s="103"/>
      <c r="P17" s="103"/>
      <c r="Q17" s="103"/>
      <c r="R17" s="103"/>
      <c r="S17" s="103"/>
      <c r="T17" s="103"/>
      <c r="U17" s="103"/>
      <c r="V17" s="38"/>
    </row>
    <row r="18" spans="1:22">
      <c r="B18" s="39" t="s">
        <v>13</v>
      </c>
      <c r="C18" s="17"/>
      <c r="D18" s="17"/>
      <c r="E18" s="77" t="str">
        <f>$E$3&amp;"/J"</f>
        <v>€/J</v>
      </c>
      <c r="F18" s="78" t="s">
        <v>44</v>
      </c>
      <c r="G18" s="104"/>
      <c r="H18" s="105"/>
      <c r="I18" s="105"/>
      <c r="J18" s="105"/>
      <c r="K18" s="105"/>
      <c r="L18" s="105"/>
      <c r="M18" s="105"/>
      <c r="N18" s="105"/>
      <c r="O18" s="105"/>
      <c r="P18" s="105"/>
      <c r="Q18" s="105"/>
      <c r="R18" s="105"/>
      <c r="S18" s="105"/>
      <c r="T18" s="105"/>
      <c r="U18" s="105"/>
      <c r="V18" s="38"/>
    </row>
    <row r="19" spans="1:22" ht="18.75" thickBot="1">
      <c r="B19" s="56"/>
      <c r="C19" s="54"/>
      <c r="D19" s="54"/>
      <c r="E19" s="79" t="str">
        <f>$E$3&amp;"/"&amp;$E$6</f>
        <v>€/h</v>
      </c>
      <c r="F19" s="80" t="s">
        <v>44</v>
      </c>
      <c r="G19" s="106"/>
      <c r="H19" s="107"/>
      <c r="I19" s="107"/>
      <c r="J19" s="107"/>
      <c r="K19" s="107"/>
      <c r="L19" s="107"/>
      <c r="M19" s="107"/>
      <c r="N19" s="107"/>
      <c r="O19" s="107"/>
      <c r="P19" s="107"/>
      <c r="Q19" s="107"/>
      <c r="R19" s="107"/>
      <c r="S19" s="107"/>
      <c r="T19" s="107"/>
      <c r="U19" s="107"/>
      <c r="V19" s="38"/>
    </row>
    <row r="20" spans="1:22" ht="26.25" thickTop="1">
      <c r="A20" s="40"/>
      <c r="B20" s="37" t="s">
        <v>34</v>
      </c>
      <c r="E20" s="31"/>
      <c r="F20" s="41" t="s">
        <v>4</v>
      </c>
      <c r="G20" s="108"/>
      <c r="H20" s="109"/>
      <c r="I20" s="109"/>
      <c r="J20" s="109"/>
      <c r="K20" s="109"/>
      <c r="L20" s="109"/>
      <c r="M20" s="109"/>
      <c r="N20" s="109"/>
      <c r="O20" s="109"/>
      <c r="P20" s="109"/>
      <c r="Q20" s="109"/>
      <c r="R20" s="109"/>
      <c r="S20" s="109"/>
      <c r="T20" s="109"/>
      <c r="U20" s="109"/>
      <c r="V20" s="38"/>
    </row>
    <row r="21" spans="1:22">
      <c r="B21" s="48" t="s">
        <v>11</v>
      </c>
      <c r="C21" s="49"/>
      <c r="D21" s="64" t="s">
        <v>7</v>
      </c>
      <c r="E21" s="50" t="str">
        <f>$E$3&amp;"/"&amp;$E$6</f>
        <v>€/h</v>
      </c>
      <c r="F21" s="51" t="s">
        <v>44</v>
      </c>
      <c r="G21" s="110"/>
      <c r="H21" s="111"/>
      <c r="I21" s="111"/>
      <c r="J21" s="111"/>
      <c r="K21" s="111"/>
      <c r="L21" s="111"/>
      <c r="M21" s="111"/>
      <c r="N21" s="111"/>
      <c r="O21" s="111"/>
      <c r="P21" s="111"/>
      <c r="Q21" s="111"/>
      <c r="R21" s="111"/>
      <c r="S21" s="111"/>
      <c r="T21" s="111"/>
      <c r="U21" s="111"/>
      <c r="V21" s="38"/>
    </row>
    <row r="22" spans="1:22">
      <c r="B22" s="81" t="s">
        <v>18</v>
      </c>
      <c r="C22" s="70"/>
      <c r="D22" s="82">
        <v>21</v>
      </c>
      <c r="E22" s="68" t="str">
        <f>$E$3&amp;"/"&amp;$E$6</f>
        <v>€/h</v>
      </c>
      <c r="F22" s="83" t="s">
        <v>44</v>
      </c>
      <c r="G22" s="110"/>
      <c r="H22" s="111"/>
      <c r="I22" s="111"/>
      <c r="J22" s="111"/>
      <c r="K22" s="111"/>
      <c r="L22" s="111"/>
      <c r="M22" s="111"/>
      <c r="N22" s="111"/>
      <c r="O22" s="111"/>
      <c r="P22" s="111"/>
      <c r="Q22" s="111"/>
      <c r="R22" s="111"/>
      <c r="S22" s="111"/>
      <c r="T22" s="111"/>
      <c r="U22" s="111"/>
      <c r="V22" s="38"/>
    </row>
    <row r="23" spans="1:22">
      <c r="B23" s="84" t="s">
        <v>28</v>
      </c>
      <c r="C23" s="73"/>
      <c r="D23" s="85" t="s">
        <v>4</v>
      </c>
      <c r="E23" s="75" t="str">
        <f>$E$3&amp;"/"&amp;$E$6</f>
        <v>€/h</v>
      </c>
      <c r="F23" s="86" t="s">
        <v>44</v>
      </c>
      <c r="G23" s="110"/>
      <c r="H23" s="111"/>
      <c r="I23" s="111"/>
      <c r="J23" s="111"/>
      <c r="K23" s="111"/>
      <c r="L23" s="111"/>
      <c r="M23" s="111"/>
      <c r="N23" s="111"/>
      <c r="O23" s="111"/>
      <c r="P23" s="111"/>
      <c r="Q23" s="111"/>
      <c r="R23" s="111"/>
      <c r="S23" s="111"/>
      <c r="T23" s="111"/>
      <c r="U23" s="111"/>
      <c r="V23" s="38"/>
    </row>
    <row r="24" spans="1:22">
      <c r="B24" s="39" t="s">
        <v>14</v>
      </c>
      <c r="C24" s="17"/>
      <c r="D24" s="17"/>
      <c r="E24" s="77" t="str">
        <f>$E$3&amp;"/"&amp;$E$6</f>
        <v>€/h</v>
      </c>
      <c r="F24" s="87" t="s">
        <v>44</v>
      </c>
      <c r="G24" s="106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38"/>
    </row>
    <row r="25" spans="1:22" ht="18.75" thickBot="1">
      <c r="B25" s="56"/>
      <c r="C25" s="54"/>
      <c r="D25" s="54"/>
      <c r="E25" s="79" t="str">
        <f>$E$3&amp;"/J"</f>
        <v>€/J</v>
      </c>
      <c r="F25" s="88" t="s">
        <v>44</v>
      </c>
      <c r="G25" s="104"/>
      <c r="H25" s="105"/>
      <c r="I25" s="105"/>
      <c r="J25" s="105"/>
      <c r="K25" s="105"/>
      <c r="L25" s="105"/>
      <c r="M25" s="105"/>
      <c r="N25" s="105"/>
      <c r="O25" s="105"/>
      <c r="P25" s="105"/>
      <c r="Q25" s="105"/>
      <c r="R25" s="105"/>
      <c r="S25" s="105"/>
      <c r="T25" s="105"/>
      <c r="U25" s="105"/>
      <c r="V25" s="38"/>
    </row>
    <row r="26" spans="1:22" ht="26.25" thickTop="1">
      <c r="A26" s="40"/>
      <c r="B26" s="37" t="s">
        <v>27</v>
      </c>
      <c r="E26" s="31"/>
      <c r="F26" s="42"/>
      <c r="G26" s="112"/>
      <c r="H26" s="113"/>
      <c r="I26" s="113"/>
      <c r="J26" s="113"/>
      <c r="K26" s="113"/>
      <c r="L26" s="113"/>
      <c r="M26" s="113"/>
      <c r="N26" s="113"/>
      <c r="O26" s="113"/>
      <c r="P26" s="113"/>
      <c r="Q26" s="113"/>
      <c r="R26" s="113"/>
      <c r="S26" s="113"/>
      <c r="T26" s="113"/>
      <c r="U26" s="113"/>
      <c r="V26" s="38"/>
    </row>
    <row r="27" spans="1:22">
      <c r="B27" s="39" t="s">
        <v>16</v>
      </c>
      <c r="C27" s="57"/>
      <c r="D27" s="59" t="s">
        <v>15</v>
      </c>
      <c r="E27" s="89" t="str">
        <f>$E$3&amp;"/J"</f>
        <v>€/J</v>
      </c>
      <c r="F27" s="90" t="s">
        <v>44</v>
      </c>
      <c r="G27" s="104"/>
      <c r="H27" s="105"/>
      <c r="I27" s="105"/>
      <c r="J27" s="105"/>
      <c r="K27" s="105"/>
      <c r="L27" s="105"/>
      <c r="M27" s="105"/>
      <c r="N27" s="105"/>
      <c r="O27" s="105"/>
      <c r="P27" s="105"/>
      <c r="Q27" s="105"/>
      <c r="R27" s="105"/>
      <c r="S27" s="105"/>
      <c r="T27" s="105"/>
      <c r="U27" s="105"/>
      <c r="V27" s="38"/>
    </row>
    <row r="28" spans="1:22" ht="18.75" thickBot="1">
      <c r="B28" s="43" t="s">
        <v>16</v>
      </c>
      <c r="C28" s="58"/>
      <c r="D28" s="60" t="str">
        <f>"je "&amp;E6</f>
        <v>je h</v>
      </c>
      <c r="E28" s="91" t="str">
        <f>$E$3&amp;"/"&amp;$E$6</f>
        <v>€/h</v>
      </c>
      <c r="F28" s="92" t="s">
        <v>44</v>
      </c>
      <c r="G28" s="106"/>
      <c r="H28" s="107"/>
      <c r="I28" s="107"/>
      <c r="J28" s="107"/>
      <c r="K28" s="107"/>
      <c r="L28" s="107"/>
      <c r="M28" s="107"/>
      <c r="N28" s="107"/>
      <c r="O28" s="107"/>
      <c r="P28" s="107"/>
      <c r="Q28" s="107"/>
      <c r="R28" s="107"/>
      <c r="S28" s="107"/>
      <c r="T28" s="107"/>
      <c r="U28" s="107"/>
      <c r="V28" s="38"/>
    </row>
    <row r="29" spans="1:22" ht="18.75" thickTop="1">
      <c r="V29" s="38"/>
    </row>
  </sheetData>
  <printOptions gridLinesSet="0"/>
  <pageMargins left="0.59055118110236227" right="0.59055118110236227" top="0.78740157480314965" bottom="0.59055118110236227" header="0.31496062992125984" footer="0.39370078740157483"/>
  <pageSetup paperSize="9" scale="76" fitToHeight="2" orientation="landscape" blackAndWhite="1" horizontalDpi="4294967292" verticalDpi="300" r:id="rId1"/>
  <headerFooter alignWithMargins="0">
    <oddFooter>&amp;L&amp;8Kosten dauerhafter Produktionsmittel&amp;R&amp;9&amp;P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Vorlage</vt:lpstr>
      <vt:lpstr>Vorlage!Druckbereich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3   Kosten dauerhafter Produktionsmittel</dc:title>
  <dc:creator>Abt. Triesdorf</dc:creator>
  <cp:lastModifiedBy>Michael Tröster</cp:lastModifiedBy>
  <cp:lastPrinted>2017-11-16T17:11:08Z</cp:lastPrinted>
  <dcterms:created xsi:type="dcterms:W3CDTF">1997-09-14T15:04:28Z</dcterms:created>
  <dcterms:modified xsi:type="dcterms:W3CDTF">2020-11-18T18:37:55Z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120 120 1920 1080</vt:lpwstr>
  </property>
</Properties>
</file>