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swt799bod\Desktop\"/>
    </mc:Choice>
  </mc:AlternateContent>
  <bookViews>
    <workbookView xWindow="0" yWindow="0" windowWidth="20490" windowHeight="7290"/>
  </bookViews>
  <sheets>
    <sheet name="Kapitalwertmethod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E7" i="1"/>
  <c r="H15" i="1"/>
  <c r="I15" i="1" s="1"/>
  <c r="H5" i="1"/>
  <c r="C31" i="1"/>
  <c r="B31" i="1"/>
  <c r="C28" i="1"/>
  <c r="C29" i="1"/>
  <c r="C30" i="1"/>
  <c r="C27" i="1"/>
  <c r="B29" i="1"/>
  <c r="B30" i="1" s="1"/>
  <c r="B28" i="1"/>
  <c r="E17" i="1"/>
  <c r="E18" i="1"/>
  <c r="E19" i="1"/>
  <c r="E20" i="1"/>
  <c r="E16" i="1"/>
  <c r="E15" i="1"/>
  <c r="E8" i="1"/>
  <c r="E9" i="1"/>
  <c r="E10" i="1"/>
  <c r="E6" i="1"/>
  <c r="E5" i="1"/>
  <c r="D21" i="1"/>
  <c r="D11" i="1"/>
  <c r="D16" i="1"/>
  <c r="D17" i="1"/>
  <c r="D18" i="1"/>
  <c r="D19" i="1"/>
  <c r="D20" i="1"/>
  <c r="D15" i="1"/>
  <c r="D6" i="1"/>
  <c r="D7" i="1"/>
  <c r="D8" i="1"/>
  <c r="D9" i="1"/>
  <c r="D10" i="1"/>
  <c r="D5" i="1"/>
  <c r="F15" i="1" l="1"/>
  <c r="I5" i="1"/>
  <c r="B21" i="1"/>
  <c r="B11" i="1"/>
  <c r="C11" i="1"/>
  <c r="C21" i="1"/>
</calcChain>
</file>

<file path=xl/sharedStrings.xml><?xml version="1.0" encoding="utf-8"?>
<sst xmlns="http://schemas.openxmlformats.org/spreadsheetml/2006/main" count="21" uniqueCount="15">
  <si>
    <t>Kapitalwertmethode</t>
  </si>
  <si>
    <t>Zeitpunkt t</t>
  </si>
  <si>
    <t>0 (Kreditaufnahme und Investition)</t>
  </si>
  <si>
    <t>Einzahlungen</t>
  </si>
  <si>
    <t>Auszahlungen</t>
  </si>
  <si>
    <t>Saldo (Cash-Flow)</t>
  </si>
  <si>
    <t>Kalkulationszins</t>
  </si>
  <si>
    <t>Kapitalwert des Saldos</t>
  </si>
  <si>
    <t>Alternative 1</t>
  </si>
  <si>
    <t>Alternative 2</t>
  </si>
  <si>
    <t>jährliche Zahlung</t>
  </si>
  <si>
    <t>als Einmalzahlung sofort</t>
  </si>
  <si>
    <t>20000/1,04^2</t>
  </si>
  <si>
    <t>30000/1,04^3</t>
  </si>
  <si>
    <t>10000/1,04^5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</si>
</sst>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5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9" fontId="0" fillId="0" borderId="0" xfId="0" applyNumberFormat="1"/>
    <xf numFmtId="0" fontId="2" fillId="0" borderId="0" xfId="0" applyFont="1"/>
    <xf numFmtId="44" fontId="0" fillId="0" borderId="0" xfId="1" applyFont="1"/>
    <xf numFmtId="44" fontId="0" fillId="0" borderId="0" xfId="0" applyNumberFormat="1"/>
    <xf numFmtId="165" fontId="0" fillId="0" borderId="0" xfId="0" applyNumberFormat="1"/>
    <xf numFmtId="44" fontId="0" fillId="2" borderId="0" xfId="0" applyNumberFormat="1" applyFill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F6" sqref="F6"/>
    </sheetView>
  </sheetViews>
  <sheetFormatPr baseColWidth="10" defaultRowHeight="15" x14ac:dyDescent="0.25"/>
  <cols>
    <col min="1" max="1" width="32.7109375" bestFit="1" customWidth="1"/>
    <col min="2" max="2" width="12.85546875" bestFit="1" customWidth="1"/>
    <col min="3" max="3" width="14.28515625" customWidth="1"/>
    <col min="4" max="4" width="17" bestFit="1" customWidth="1"/>
    <col min="5" max="5" width="21.28515625" bestFit="1" customWidth="1"/>
    <col min="6" max="6" width="12" bestFit="1" customWidth="1"/>
    <col min="9" max="9" width="13" bestFit="1" customWidth="1"/>
  </cols>
  <sheetData>
    <row r="1" spans="1:9" ht="18.75" x14ac:dyDescent="0.3">
      <c r="A1" s="2" t="s">
        <v>0</v>
      </c>
      <c r="E1" t="s">
        <v>6</v>
      </c>
      <c r="F1" s="5">
        <v>0.04</v>
      </c>
    </row>
    <row r="2" spans="1:9" ht="18.75" x14ac:dyDescent="0.3">
      <c r="A2" s="2"/>
      <c r="F2" s="1"/>
    </row>
    <row r="3" spans="1:9" ht="18.75" x14ac:dyDescent="0.3">
      <c r="A3" s="2" t="s">
        <v>8</v>
      </c>
      <c r="F3" s="1"/>
    </row>
    <row r="4" spans="1:9" x14ac:dyDescent="0.25">
      <c r="A4" t="s">
        <v>1</v>
      </c>
      <c r="B4" t="s">
        <v>3</v>
      </c>
      <c r="C4" t="s">
        <v>4</v>
      </c>
      <c r="D4" t="s">
        <v>5</v>
      </c>
      <c r="E4" t="s">
        <v>7</v>
      </c>
    </row>
    <row r="5" spans="1:9" x14ac:dyDescent="0.25">
      <c r="A5" t="s">
        <v>2</v>
      </c>
      <c r="B5" s="3"/>
      <c r="C5" s="3">
        <v>-100000</v>
      </c>
      <c r="D5" s="4">
        <f>B5+C5</f>
        <v>-100000</v>
      </c>
      <c r="E5" s="3">
        <f>D5/(1+F1)^0</f>
        <v>-100000</v>
      </c>
      <c r="F5" s="6">
        <f>SUM(E5:E10)</f>
        <v>6803.2229600342544</v>
      </c>
      <c r="H5">
        <f>100000*1.04^5</f>
        <v>121665.29024000003</v>
      </c>
      <c r="I5" s="4">
        <f>H5+F5</f>
        <v>128468.51320003429</v>
      </c>
    </row>
    <row r="6" spans="1:9" x14ac:dyDescent="0.25">
      <c r="A6">
        <v>1</v>
      </c>
      <c r="B6" s="3">
        <v>50000</v>
      </c>
      <c r="C6" s="3">
        <v>-30000</v>
      </c>
      <c r="D6" s="4">
        <f t="shared" ref="D6:D11" si="0">B6+C6</f>
        <v>20000</v>
      </c>
      <c r="E6" s="3">
        <f>D6/(1+F$1)^A6</f>
        <v>19230.76923076923</v>
      </c>
    </row>
    <row r="7" spans="1:9" x14ac:dyDescent="0.25">
      <c r="A7">
        <v>2</v>
      </c>
      <c r="B7" s="3">
        <v>50000</v>
      </c>
      <c r="C7" s="3">
        <v>-30000</v>
      </c>
      <c r="D7" s="4">
        <f t="shared" si="0"/>
        <v>20000</v>
      </c>
      <c r="E7" s="3">
        <f>20000/1.04^2</f>
        <v>18491.124260355027</v>
      </c>
      <c r="G7" t="s">
        <v>12</v>
      </c>
    </row>
    <row r="8" spans="1:9" x14ac:dyDescent="0.25">
      <c r="A8">
        <v>3</v>
      </c>
      <c r="B8" s="3">
        <v>60000</v>
      </c>
      <c r="C8" s="3">
        <v>-30000</v>
      </c>
      <c r="D8" s="4">
        <f t="shared" si="0"/>
        <v>30000</v>
      </c>
      <c r="E8" s="3">
        <f t="shared" ref="E7:E10" si="1">D8/(1+F$1)^A8</f>
        <v>26669.890760127444</v>
      </c>
      <c r="G8" t="s">
        <v>13</v>
      </c>
    </row>
    <row r="9" spans="1:9" x14ac:dyDescent="0.25">
      <c r="A9">
        <v>4</v>
      </c>
      <c r="B9" s="3">
        <v>70000</v>
      </c>
      <c r="C9" s="3">
        <v>-30000</v>
      </c>
      <c r="D9" s="4">
        <f t="shared" si="0"/>
        <v>40000</v>
      </c>
      <c r="E9" s="3">
        <f t="shared" si="1"/>
        <v>34192.167641189029</v>
      </c>
    </row>
    <row r="10" spans="1:9" x14ac:dyDescent="0.25">
      <c r="A10">
        <v>5</v>
      </c>
      <c r="B10" s="3">
        <v>40000</v>
      </c>
      <c r="C10" s="3">
        <v>-30000</v>
      </c>
      <c r="D10" s="4">
        <f t="shared" si="0"/>
        <v>10000</v>
      </c>
      <c r="E10" s="3">
        <f t="shared" si="1"/>
        <v>8219.2710675935159</v>
      </c>
      <c r="G10" t="s">
        <v>14</v>
      </c>
    </row>
    <row r="11" spans="1:9" x14ac:dyDescent="0.25">
      <c r="B11" s="3">
        <f>SUM(B5:B10)</f>
        <v>270000</v>
      </c>
      <c r="C11" s="3">
        <f>SUM(C5:C10)</f>
        <v>-250000</v>
      </c>
      <c r="D11" s="4">
        <f>SUM(D5:D10)</f>
        <v>20000</v>
      </c>
    </row>
    <row r="13" spans="1:9" ht="18.75" x14ac:dyDescent="0.3">
      <c r="A13" s="2" t="s">
        <v>9</v>
      </c>
    </row>
    <row r="14" spans="1:9" x14ac:dyDescent="0.25">
      <c r="A14" t="s">
        <v>1</v>
      </c>
      <c r="B14" t="s">
        <v>3</v>
      </c>
      <c r="C14" t="s">
        <v>4</v>
      </c>
      <c r="D14" t="s">
        <v>5</v>
      </c>
      <c r="E14" t="s">
        <v>7</v>
      </c>
    </row>
    <row r="15" spans="1:9" x14ac:dyDescent="0.25">
      <c r="A15" t="s">
        <v>2</v>
      </c>
      <c r="B15" s="3"/>
      <c r="C15" s="3">
        <v>-100000</v>
      </c>
      <c r="D15" s="4">
        <f>B15+C15</f>
        <v>-100000</v>
      </c>
      <c r="E15" s="3">
        <f>D15/(1+F$1)^0</f>
        <v>-100000</v>
      </c>
      <c r="F15" s="6">
        <f>SUM(E15:E20)</f>
        <v>4407.6460504237766</v>
      </c>
      <c r="H15">
        <f>100000*1.04^5</f>
        <v>121665.29024000003</v>
      </c>
      <c r="I15" s="4">
        <f>H15+F15</f>
        <v>126072.93629042381</v>
      </c>
    </row>
    <row r="16" spans="1:9" x14ac:dyDescent="0.25">
      <c r="A16">
        <v>1</v>
      </c>
      <c r="B16" s="3">
        <v>40000</v>
      </c>
      <c r="C16" s="3">
        <v>-30000</v>
      </c>
      <c r="D16" s="4">
        <f t="shared" ref="D16:D21" si="2">B16+C16</f>
        <v>10000</v>
      </c>
      <c r="E16" s="3">
        <f>D16/(1+F$1)^A16</f>
        <v>9615.3846153846152</v>
      </c>
    </row>
    <row r="17" spans="1:5" x14ac:dyDescent="0.25">
      <c r="A17">
        <v>2</v>
      </c>
      <c r="B17" s="3">
        <v>50000</v>
      </c>
      <c r="C17" s="3">
        <v>-30000</v>
      </c>
      <c r="D17" s="4">
        <f t="shared" si="2"/>
        <v>20000</v>
      </c>
      <c r="E17" s="3">
        <f t="shared" ref="E17:E20" si="3">D17/(1+F$1)^A17</f>
        <v>18491.124260355027</v>
      </c>
    </row>
    <row r="18" spans="1:5" x14ac:dyDescent="0.25">
      <c r="A18">
        <v>3</v>
      </c>
      <c r="B18" s="3">
        <v>50000</v>
      </c>
      <c r="C18" s="3">
        <v>-30000</v>
      </c>
      <c r="D18" s="4">
        <f t="shared" si="2"/>
        <v>20000</v>
      </c>
      <c r="E18" s="3">
        <f t="shared" si="3"/>
        <v>17779.927173418295</v>
      </c>
    </row>
    <row r="19" spans="1:5" x14ac:dyDescent="0.25">
      <c r="A19">
        <v>4</v>
      </c>
      <c r="B19" s="3">
        <v>60000</v>
      </c>
      <c r="C19" s="3">
        <v>-30000</v>
      </c>
      <c r="D19" s="4">
        <f t="shared" si="2"/>
        <v>30000</v>
      </c>
      <c r="E19" s="3">
        <f t="shared" si="3"/>
        <v>25644.12573089177</v>
      </c>
    </row>
    <row r="20" spans="1:5" x14ac:dyDescent="0.25">
      <c r="A20">
        <v>5</v>
      </c>
      <c r="B20" s="3">
        <v>70000</v>
      </c>
      <c r="C20" s="3">
        <v>-30000</v>
      </c>
      <c r="D20" s="4">
        <f t="shared" si="2"/>
        <v>40000</v>
      </c>
      <c r="E20" s="3">
        <f t="shared" si="3"/>
        <v>32877.084270374064</v>
      </c>
    </row>
    <row r="21" spans="1:5" x14ac:dyDescent="0.25">
      <c r="B21" s="3">
        <f>SUM(B15:B20)</f>
        <v>270000</v>
      </c>
      <c r="C21" s="3">
        <f>SUM(C15:C20)</f>
        <v>-250000</v>
      </c>
      <c r="D21" s="4">
        <f>SUM(D15:D20)</f>
        <v>20000</v>
      </c>
    </row>
    <row r="26" spans="1:5" x14ac:dyDescent="0.25">
      <c r="B26" t="s">
        <v>10</v>
      </c>
    </row>
    <row r="27" spans="1:5" x14ac:dyDescent="0.25">
      <c r="A27">
        <v>1</v>
      </c>
      <c r="B27">
        <v>40000</v>
      </c>
      <c r="C27" s="3">
        <f>B27/(1+F$1)^A27</f>
        <v>38461.538461538461</v>
      </c>
    </row>
    <row r="28" spans="1:5" x14ac:dyDescent="0.25">
      <c r="A28">
        <v>2</v>
      </c>
      <c r="B28">
        <f>B27</f>
        <v>40000</v>
      </c>
      <c r="C28" s="3">
        <f t="shared" ref="C28:C30" si="4">B28/(1+F$1)^A28</f>
        <v>36982.248520710054</v>
      </c>
    </row>
    <row r="29" spans="1:5" x14ac:dyDescent="0.25">
      <c r="A29">
        <v>3</v>
      </c>
      <c r="B29">
        <f t="shared" ref="B29:B30" si="5">B28</f>
        <v>40000</v>
      </c>
      <c r="C29" s="3">
        <f t="shared" si="4"/>
        <v>35559.85434683659</v>
      </c>
    </row>
    <row r="30" spans="1:5" x14ac:dyDescent="0.25">
      <c r="A30">
        <v>4</v>
      </c>
      <c r="B30">
        <f t="shared" si="5"/>
        <v>40000</v>
      </c>
      <c r="C30" s="3">
        <f t="shared" si="4"/>
        <v>34192.167641189029</v>
      </c>
    </row>
    <row r="31" spans="1:5" x14ac:dyDescent="0.25">
      <c r="B31">
        <f>SUM(B27:B30)</f>
        <v>160000</v>
      </c>
      <c r="C31" s="3">
        <f>SUM(C27:C30)</f>
        <v>145195.80897027414</v>
      </c>
    </row>
    <row r="32" spans="1:5" x14ac:dyDescent="0.25">
      <c r="C32" t="s">
        <v>11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Kapitalwertmethode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Bodmer</dc:creator>
  <cp:lastModifiedBy>Ulrich Bodmer</cp:lastModifiedBy>
  <dcterms:created xsi:type="dcterms:W3CDTF">2020-12-15T20:25:52Z</dcterms:created>
  <dcterms:modified xsi:type="dcterms:W3CDTF">2020-12-16T10:09:39Z</dcterms:modified>
</cp:coreProperties>
</file>