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5EC870F6-B764-4539-B6A7-0018A0FD9B7C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Basis" sheetId="1" r:id="rId1"/>
    <sheet name="4.Produktionskosten" sheetId="9" r:id="rId2"/>
    <sheet name="5.Transportkosten" sheetId="10" r:id="rId3"/>
    <sheet name="Tabelle2" sheetId="8" r:id="rId4"/>
    <sheet name="Tabelle1" sheetId="7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0" l="1"/>
  <c r="I49" i="10"/>
  <c r="H49" i="10"/>
  <c r="K49" i="10" s="1"/>
  <c r="D49" i="10"/>
  <c r="C49" i="10"/>
  <c r="B49" i="10"/>
  <c r="J48" i="10"/>
  <c r="K48" i="10" s="1"/>
  <c r="I48" i="10"/>
  <c r="H48" i="10"/>
  <c r="D48" i="10"/>
  <c r="C48" i="10"/>
  <c r="B48" i="10"/>
  <c r="J47" i="10"/>
  <c r="I47" i="10"/>
  <c r="H47" i="10"/>
  <c r="D47" i="10"/>
  <c r="C47" i="10"/>
  <c r="B47" i="10"/>
  <c r="J46" i="10"/>
  <c r="I46" i="10"/>
  <c r="H46" i="10"/>
  <c r="D46" i="10"/>
  <c r="C46" i="10"/>
  <c r="B46" i="10"/>
  <c r="J45" i="10"/>
  <c r="I45" i="10"/>
  <c r="H45" i="10"/>
  <c r="K45" i="10" s="1"/>
  <c r="D45" i="10"/>
  <c r="C45" i="10"/>
  <c r="B45" i="10"/>
  <c r="K44" i="10"/>
  <c r="J44" i="10"/>
  <c r="I44" i="10"/>
  <c r="H44" i="10"/>
  <c r="D44" i="10"/>
  <c r="C44" i="10"/>
  <c r="B44" i="10"/>
  <c r="J43" i="10"/>
  <c r="I43" i="10"/>
  <c r="H43" i="10"/>
  <c r="D43" i="10"/>
  <c r="C43" i="10"/>
  <c r="B43" i="10"/>
  <c r="J42" i="10"/>
  <c r="I42" i="10"/>
  <c r="H42" i="10"/>
  <c r="D42" i="10"/>
  <c r="C42" i="10"/>
  <c r="B42" i="10"/>
  <c r="J41" i="10"/>
  <c r="I41" i="10"/>
  <c r="K41" i="10" s="1"/>
  <c r="H41" i="10"/>
  <c r="D41" i="10"/>
  <c r="C41" i="10"/>
  <c r="B41" i="10"/>
  <c r="J40" i="10"/>
  <c r="I40" i="10"/>
  <c r="H40" i="10"/>
  <c r="D40" i="10"/>
  <c r="C40" i="10"/>
  <c r="B40" i="10"/>
  <c r="J39" i="10"/>
  <c r="I39" i="10"/>
  <c r="K39" i="10" s="1"/>
  <c r="H39" i="10"/>
  <c r="D39" i="10"/>
  <c r="C39" i="10"/>
  <c r="B39" i="10"/>
  <c r="J38" i="10"/>
  <c r="I38" i="10"/>
  <c r="H38" i="10"/>
  <c r="D38" i="10"/>
  <c r="C38" i="10"/>
  <c r="B38" i="10"/>
  <c r="J37" i="10"/>
  <c r="I37" i="10"/>
  <c r="K37" i="10" s="1"/>
  <c r="H37" i="10"/>
  <c r="D37" i="10"/>
  <c r="C37" i="10"/>
  <c r="B37" i="10"/>
  <c r="H33" i="10"/>
  <c r="B33" i="10"/>
  <c r="K65" i="9"/>
  <c r="K69" i="9"/>
  <c r="K73" i="9"/>
  <c r="J61" i="9"/>
  <c r="J55" i="9"/>
  <c r="K62" i="9" s="1"/>
  <c r="L73" i="9"/>
  <c r="J73" i="9"/>
  <c r="L72" i="9"/>
  <c r="J72" i="9"/>
  <c r="L71" i="9"/>
  <c r="J71" i="9"/>
  <c r="L70" i="9"/>
  <c r="J70" i="9"/>
  <c r="L69" i="9"/>
  <c r="J69" i="9"/>
  <c r="L68" i="9"/>
  <c r="J68" i="9"/>
  <c r="L67" i="9"/>
  <c r="J67" i="9"/>
  <c r="L66" i="9"/>
  <c r="J66" i="9"/>
  <c r="L65" i="9"/>
  <c r="J65" i="9"/>
  <c r="L64" i="9"/>
  <c r="J64" i="9"/>
  <c r="L63" i="9"/>
  <c r="J63" i="9"/>
  <c r="L62" i="9"/>
  <c r="J62" i="9"/>
  <c r="L61" i="9"/>
  <c r="J57" i="9"/>
  <c r="J49" i="9"/>
  <c r="I49" i="9"/>
  <c r="H49" i="9"/>
  <c r="K49" i="9" s="1"/>
  <c r="D49" i="9"/>
  <c r="C49" i="9"/>
  <c r="B49" i="9"/>
  <c r="J48" i="9"/>
  <c r="I48" i="9"/>
  <c r="H48" i="9"/>
  <c r="D48" i="9"/>
  <c r="C48" i="9"/>
  <c r="B48" i="9"/>
  <c r="J47" i="9"/>
  <c r="I47" i="9"/>
  <c r="H47" i="9"/>
  <c r="D47" i="9"/>
  <c r="C47" i="9"/>
  <c r="B47" i="9"/>
  <c r="J46" i="9"/>
  <c r="I46" i="9"/>
  <c r="H46" i="9"/>
  <c r="K46" i="9" s="1"/>
  <c r="D46" i="9"/>
  <c r="C46" i="9"/>
  <c r="B46" i="9"/>
  <c r="K45" i="9"/>
  <c r="J45" i="9"/>
  <c r="I45" i="9"/>
  <c r="H45" i="9"/>
  <c r="D45" i="9"/>
  <c r="C45" i="9"/>
  <c r="B45" i="9"/>
  <c r="J44" i="9"/>
  <c r="I44" i="9"/>
  <c r="H44" i="9"/>
  <c r="D44" i="9"/>
  <c r="C44" i="9"/>
  <c r="B44" i="9"/>
  <c r="J43" i="9"/>
  <c r="I43" i="9"/>
  <c r="K43" i="9" s="1"/>
  <c r="H43" i="9"/>
  <c r="D43" i="9"/>
  <c r="C43" i="9"/>
  <c r="B43" i="9"/>
  <c r="J42" i="9"/>
  <c r="I42" i="9"/>
  <c r="H42" i="9"/>
  <c r="D42" i="9"/>
  <c r="C42" i="9"/>
  <c r="B42" i="9"/>
  <c r="E42" i="9" s="1"/>
  <c r="J41" i="9"/>
  <c r="I41" i="9"/>
  <c r="H41" i="9"/>
  <c r="D41" i="9"/>
  <c r="C41" i="9"/>
  <c r="B41" i="9"/>
  <c r="J40" i="9"/>
  <c r="I40" i="9"/>
  <c r="H40" i="9"/>
  <c r="D40" i="9"/>
  <c r="C40" i="9"/>
  <c r="B40" i="9"/>
  <c r="E40" i="9" s="1"/>
  <c r="J39" i="9"/>
  <c r="I39" i="9"/>
  <c r="H39" i="9"/>
  <c r="D39" i="9"/>
  <c r="C39" i="9"/>
  <c r="B39" i="9"/>
  <c r="J38" i="9"/>
  <c r="I38" i="9"/>
  <c r="H38" i="9"/>
  <c r="D38" i="9"/>
  <c r="C38" i="9"/>
  <c r="B38" i="9"/>
  <c r="E38" i="9" s="1"/>
  <c r="J37" i="9"/>
  <c r="I37" i="9"/>
  <c r="H37" i="9"/>
  <c r="D37" i="9"/>
  <c r="C37" i="9"/>
  <c r="B37" i="9"/>
  <c r="H33" i="9"/>
  <c r="B33" i="9"/>
  <c r="K41" i="1"/>
  <c r="K45" i="1"/>
  <c r="K49" i="1"/>
  <c r="J38" i="1"/>
  <c r="J39" i="1"/>
  <c r="J40" i="1"/>
  <c r="J41" i="1"/>
  <c r="J42" i="1"/>
  <c r="J43" i="1"/>
  <c r="J44" i="1"/>
  <c r="J45" i="1"/>
  <c r="J46" i="1"/>
  <c r="J47" i="1"/>
  <c r="J48" i="1"/>
  <c r="J49" i="1"/>
  <c r="J37" i="1"/>
  <c r="I38" i="1"/>
  <c r="I39" i="1"/>
  <c r="I40" i="1"/>
  <c r="I41" i="1"/>
  <c r="I42" i="1"/>
  <c r="I43" i="1"/>
  <c r="I44" i="1"/>
  <c r="I45" i="1"/>
  <c r="I46" i="1"/>
  <c r="I47" i="1"/>
  <c r="I48" i="1"/>
  <c r="I49" i="1"/>
  <c r="I37" i="1"/>
  <c r="H38" i="1"/>
  <c r="K38" i="1" s="1"/>
  <c r="H39" i="1"/>
  <c r="K39" i="1" s="1"/>
  <c r="H40" i="1"/>
  <c r="K40" i="1" s="1"/>
  <c r="H41" i="1"/>
  <c r="H42" i="1"/>
  <c r="K42" i="1" s="1"/>
  <c r="H43" i="1"/>
  <c r="K43" i="1" s="1"/>
  <c r="H44" i="1"/>
  <c r="K44" i="1" s="1"/>
  <c r="H45" i="1"/>
  <c r="H46" i="1"/>
  <c r="K46" i="1" s="1"/>
  <c r="H47" i="1"/>
  <c r="K47" i="1" s="1"/>
  <c r="H48" i="1"/>
  <c r="K48" i="1" s="1"/>
  <c r="H49" i="1"/>
  <c r="H37" i="1"/>
  <c r="K37" i="1" s="1"/>
  <c r="H33" i="1"/>
  <c r="E40" i="1"/>
  <c r="D38" i="1"/>
  <c r="D39" i="1"/>
  <c r="D40" i="1"/>
  <c r="D41" i="1"/>
  <c r="D42" i="1"/>
  <c r="D43" i="1"/>
  <c r="D44" i="1"/>
  <c r="D45" i="1"/>
  <c r="D46" i="1"/>
  <c r="D47" i="1"/>
  <c r="D48" i="1"/>
  <c r="D49" i="1"/>
  <c r="D37" i="1"/>
  <c r="C49" i="1"/>
  <c r="C38" i="1"/>
  <c r="C39" i="1"/>
  <c r="C40" i="1"/>
  <c r="C41" i="1"/>
  <c r="C42" i="1"/>
  <c r="C43" i="1"/>
  <c r="C44" i="1"/>
  <c r="C45" i="1"/>
  <c r="C46" i="1"/>
  <c r="C47" i="1"/>
  <c r="C48" i="1"/>
  <c r="C37" i="1"/>
  <c r="B38" i="1"/>
  <c r="E38" i="1" s="1"/>
  <c r="B39" i="1"/>
  <c r="E39" i="1" s="1"/>
  <c r="B40" i="1"/>
  <c r="B41" i="1"/>
  <c r="B42" i="1"/>
  <c r="E42" i="1" s="1"/>
  <c r="B43" i="1"/>
  <c r="B44" i="1"/>
  <c r="B45" i="1"/>
  <c r="B46" i="1"/>
  <c r="B47" i="1"/>
  <c r="B48" i="1"/>
  <c r="B49" i="1"/>
  <c r="B37" i="1"/>
  <c r="E37" i="1" s="1"/>
  <c r="B33" i="1"/>
  <c r="K37" i="9" l="1"/>
  <c r="K39" i="9"/>
  <c r="K41" i="9"/>
  <c r="K44" i="9"/>
  <c r="K72" i="9"/>
  <c r="K68" i="9"/>
  <c r="M68" i="9" s="1"/>
  <c r="K64" i="9"/>
  <c r="M64" i="9" s="1"/>
  <c r="E37" i="10"/>
  <c r="E39" i="10"/>
  <c r="E41" i="10"/>
  <c r="K43" i="10"/>
  <c r="E41" i="1"/>
  <c r="E37" i="9"/>
  <c r="E39" i="9"/>
  <c r="E41" i="9"/>
  <c r="K48" i="9"/>
  <c r="K71" i="9"/>
  <c r="K67" i="9"/>
  <c r="M67" i="9" s="1"/>
  <c r="K63" i="9"/>
  <c r="K38" i="10"/>
  <c r="K40" i="10"/>
  <c r="K42" i="10"/>
  <c r="K47" i="10"/>
  <c r="K38" i="9"/>
  <c r="K40" i="9"/>
  <c r="K42" i="9"/>
  <c r="K47" i="9"/>
  <c r="K61" i="9"/>
  <c r="M61" i="9" s="1"/>
  <c r="K70" i="9"/>
  <c r="K66" i="9"/>
  <c r="M66" i="9" s="1"/>
  <c r="E38" i="10"/>
  <c r="E40" i="10"/>
  <c r="E42" i="10"/>
  <c r="K46" i="10"/>
  <c r="M62" i="9"/>
  <c r="M63" i="9"/>
  <c r="M65" i="9"/>
</calcChain>
</file>

<file path=xl/sharedStrings.xml><?xml version="1.0" encoding="utf-8"?>
<sst xmlns="http://schemas.openxmlformats.org/spreadsheetml/2006/main" count="216" uniqueCount="50">
  <si>
    <t>Lagerente</t>
  </si>
  <si>
    <t>Berechnungsgrundlagen:</t>
  </si>
  <si>
    <t xml:space="preserve">Kartoffeln: </t>
  </si>
  <si>
    <t>- Gesamtertrag</t>
  </si>
  <si>
    <t>300 dt/ha</t>
  </si>
  <si>
    <t>- Marktpreis</t>
  </si>
  <si>
    <t>7,3 €/dt</t>
  </si>
  <si>
    <t>- Produktionskosten</t>
  </si>
  <si>
    <t>5,7 €/dt</t>
  </si>
  <si>
    <t>- Frachtsatz</t>
  </si>
  <si>
    <t>0,35 €/dt u. 100km (Bahn)</t>
  </si>
  <si>
    <t>Getreide:</t>
  </si>
  <si>
    <t>70 dt/ha</t>
  </si>
  <si>
    <t>18 dt/ha</t>
  </si>
  <si>
    <t>14 €/dt</t>
  </si>
  <si>
    <t>Stellen Sie die Szenarien 1,4,5,6 auch graphisch dar!</t>
  </si>
  <si>
    <t>1.       Berechnen Sie auf den nachfolgend gegebenen Daten die Lagerente für Kartoffeln und Getreide.</t>
  </si>
  <si>
    <t>2.       Beurteilen Sie die Ergebnisse und begründen Sie, welche Frucht den Vorzug erhält.</t>
  </si>
  <si>
    <t>3.       Machen Sie eine Aussage, bis zu welcher Entfernung eine Frucht ökonomisch sinnvoll angebaut werden kann.</t>
  </si>
  <si>
    <t>4.       Bei der Kartoffelernte hat es einen mechanisch-technischen Fortschritt gegeben. Hierdurch ist es möglich die Erzeugungskosten um 10% zu reduzieren. Wie wirkt sich dies auf die Lagerente und die Anbauwürdigkeit aus?</t>
  </si>
  <si>
    <t>5.       Aufgrund zunehmender Konkurrenz senkt die Bahn die Transportkosten für landwirtschaftliche Produkte von 0,35 auf 0,29 €/dt und 100km. Wie wirkt sich dies auf die Lagerente und die Anbauwürdigkeit der Produkte aus?</t>
  </si>
  <si>
    <t>€/ha</t>
  </si>
  <si>
    <t>Tabelle</t>
  </si>
  <si>
    <t>KM</t>
  </si>
  <si>
    <t>Kartoffel I</t>
  </si>
  <si>
    <t>Kartoffel neu</t>
  </si>
  <si>
    <t>Kartoffel II</t>
  </si>
  <si>
    <t xml:space="preserve">Getreide </t>
  </si>
  <si>
    <t>Getreide II</t>
  </si>
  <si>
    <t>Frucht 3</t>
  </si>
  <si>
    <t>R = y*(p-a) - y*f*k</t>
  </si>
  <si>
    <t xml:space="preserve">Übung </t>
  </si>
  <si>
    <t>6.       Politisch besteht das Interesse eine dritte Frucht zu etablieren (Ertrag 20dt/ha). Der Marktpreis für diese Frucht liegt bei 30 €/dt, die Erzeugerkosten bei 20 €/dt. Die Transportkosten sind identisch wie bei den anderen beiden Erzeugnissen. Kann diese Frucht konkurrieren?</t>
  </si>
  <si>
    <t>Kartoffeln</t>
  </si>
  <si>
    <t xml:space="preserve"> dt/ha</t>
  </si>
  <si>
    <t xml:space="preserve"> €/dt</t>
  </si>
  <si>
    <t xml:space="preserve"> €/dt u. 100km (Bahn)</t>
  </si>
  <si>
    <t>Frachtsatz</t>
  </si>
  <si>
    <t>Produktionskosten</t>
  </si>
  <si>
    <t>Marktpreis</t>
  </si>
  <si>
    <t>Gesamtertrag</t>
  </si>
  <si>
    <t>Differenzbetrag</t>
  </si>
  <si>
    <t>Enfernung</t>
  </si>
  <si>
    <t>Erlös</t>
  </si>
  <si>
    <t>Anbaukosten</t>
  </si>
  <si>
    <t>Transportkosten</t>
  </si>
  <si>
    <t>Getreide</t>
  </si>
  <si>
    <t>€/dt</t>
  </si>
  <si>
    <t>€/dt u. 100km (Bahn)</t>
  </si>
  <si>
    <t>Kartoffeln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</si>
</sst>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0" fillId="2" borderId="0" xfId="0" applyFont="1" applyFill="1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Basis!$A$35</c:f>
              <c:strCache>
                <c:ptCount val="1"/>
                <c:pt idx="0">
                  <c:v>Kartoffeln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Basis!$A$37:$A$49</c:f>
              <c:numCache>
                <c:formatCode>General</c:formatCode>
                <c:ptCount val="13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Basis!$E$37:$E$42</c:f>
              <c:numCache>
                <c:formatCode>General</c:formatCode>
                <c:ptCount val="6"/>
                <c:pt idx="0">
                  <c:v>480</c:v>
                </c:pt>
                <c:pt idx="1">
                  <c:v>375</c:v>
                </c:pt>
                <c:pt idx="2">
                  <c:v>270</c:v>
                </c:pt>
                <c:pt idx="3">
                  <c:v>165</c:v>
                </c:pt>
                <c:pt idx="4">
                  <c:v>60</c:v>
                </c:pt>
                <c:pt idx="5">
                  <c:v>-45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93-4AFD-A046-328192EF3ABE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Basis!$G$37:$G$49</c:f>
              <c:numCache>
                <c:formatCode>General</c:formatCode>
                <c:ptCount val="13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Basis!$K$37:$K$49</c:f>
              <c:numCache>
                <c:formatCode>General</c:formatCode>
                <c:ptCount val="13"/>
                <c:pt idx="0">
                  <c:v>280</c:v>
                </c:pt>
                <c:pt idx="1">
                  <c:v>255.5</c:v>
                </c:pt>
                <c:pt idx="2">
                  <c:v>231</c:v>
                </c:pt>
                <c:pt idx="3">
                  <c:v>206.5</c:v>
                </c:pt>
                <c:pt idx="4">
                  <c:v>182</c:v>
                </c:pt>
                <c:pt idx="5">
                  <c:v>157.5</c:v>
                </c:pt>
                <c:pt idx="6">
                  <c:v>133</c:v>
                </c:pt>
                <c:pt idx="7">
                  <c:v>108.5</c:v>
                </c:pt>
                <c:pt idx="8">
                  <c:v>84</c:v>
                </c:pt>
                <c:pt idx="9">
                  <c:v>59.5</c:v>
                </c:pt>
                <c:pt idx="10">
                  <c:v>35</c:v>
                </c:pt>
                <c:pt idx="11">
                  <c:v>10.5</c:v>
                </c:pt>
                <c:pt idx="12">
                  <c:v>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93-4AFD-A046-328192EF3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974520"/>
        <c:axId val="358973208"/>
      </c:scatterChart>
      <c:valAx>
        <c:axId val="358974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8973208"/>
        <c:crosses val="autoZero"/>
        <c:crossBetween val="midCat"/>
      </c:valAx>
      <c:valAx>
        <c:axId val="358973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8974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'4.Produktionskosten'!$A$35</c:f>
              <c:strCache>
                <c:ptCount val="1"/>
                <c:pt idx="0">
                  <c:v>Kartoffeln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'4.Produktionskosten'!$A$37:$A$49</c:f>
              <c:numCache>
                <c:formatCode>General</c:formatCode>
                <c:ptCount val="13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'4.Produktionskosten'!$E$37:$E$42</c:f>
              <c:numCache>
                <c:formatCode>General</c:formatCode>
                <c:ptCount val="6"/>
                <c:pt idx="0">
                  <c:v>480</c:v>
                </c:pt>
                <c:pt idx="1">
                  <c:v>375</c:v>
                </c:pt>
                <c:pt idx="2">
                  <c:v>270</c:v>
                </c:pt>
                <c:pt idx="3">
                  <c:v>165</c:v>
                </c:pt>
                <c:pt idx="4">
                  <c:v>60</c:v>
                </c:pt>
                <c:pt idx="5">
                  <c:v>-45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D9-43C0-922C-C0851E702D5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'4.Produktionskosten'!$G$37:$G$49</c:f>
              <c:numCache>
                <c:formatCode>General</c:formatCode>
                <c:ptCount val="13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'4.Produktionskosten'!$K$37:$K$49</c:f>
              <c:numCache>
                <c:formatCode>General</c:formatCode>
                <c:ptCount val="13"/>
                <c:pt idx="0">
                  <c:v>280</c:v>
                </c:pt>
                <c:pt idx="1">
                  <c:v>255.5</c:v>
                </c:pt>
                <c:pt idx="2">
                  <c:v>231</c:v>
                </c:pt>
                <c:pt idx="3">
                  <c:v>206.5</c:v>
                </c:pt>
                <c:pt idx="4">
                  <c:v>182</c:v>
                </c:pt>
                <c:pt idx="5">
                  <c:v>157.5</c:v>
                </c:pt>
                <c:pt idx="6">
                  <c:v>133</c:v>
                </c:pt>
                <c:pt idx="7">
                  <c:v>108.5</c:v>
                </c:pt>
                <c:pt idx="8">
                  <c:v>84</c:v>
                </c:pt>
                <c:pt idx="9">
                  <c:v>59.5</c:v>
                </c:pt>
                <c:pt idx="10">
                  <c:v>35</c:v>
                </c:pt>
                <c:pt idx="11">
                  <c:v>10.5</c:v>
                </c:pt>
                <c:pt idx="12">
                  <c:v>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D9-43C0-922C-C0851E702D5C}"/>
            </c:ext>
          </c:extLst>
        </c:ser>
        <c:ser>
          <c:idx val="2"/>
          <c:order val="2"/>
          <c:tx>
            <c:strRef>
              <c:f>'4.Produktionskosten'!$I$52</c:f>
              <c:strCache>
                <c:ptCount val="1"/>
                <c:pt idx="0">
                  <c:v>Kartoffeln II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'4.Produktionskosten'!$I$61:$I$73</c:f>
              <c:numCache>
                <c:formatCode>General</c:formatCode>
                <c:ptCount val="13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'4.Produktionskosten'!$M$61:$M$68</c:f>
              <c:numCache>
                <c:formatCode>General</c:formatCode>
                <c:ptCount val="8"/>
                <c:pt idx="0">
                  <c:v>651</c:v>
                </c:pt>
                <c:pt idx="1">
                  <c:v>546</c:v>
                </c:pt>
                <c:pt idx="2">
                  <c:v>441</c:v>
                </c:pt>
                <c:pt idx="3">
                  <c:v>336</c:v>
                </c:pt>
                <c:pt idx="4">
                  <c:v>231</c:v>
                </c:pt>
                <c:pt idx="5">
                  <c:v>126</c:v>
                </c:pt>
                <c:pt idx="6">
                  <c:v>21</c:v>
                </c:pt>
                <c:pt idx="7">
                  <c:v>-84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ED9-43C0-922C-C0851E70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974520"/>
        <c:axId val="358973208"/>
      </c:scatterChart>
      <c:valAx>
        <c:axId val="358974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8973208"/>
        <c:crosses val="autoZero"/>
        <c:crossBetween val="midCat"/>
      </c:valAx>
      <c:valAx>
        <c:axId val="358973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8974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'5.Transportkosten'!$A$35</c:f>
              <c:strCache>
                <c:ptCount val="1"/>
                <c:pt idx="0">
                  <c:v>Kartoffeln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'5.Transportkosten'!$A$37:$A$49</c:f>
              <c:numCache>
                <c:formatCode>General</c:formatCode>
                <c:ptCount val="13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'5.Transportkosten'!$E$37:$E$42</c:f>
              <c:numCache>
                <c:formatCode>General</c:formatCode>
                <c:ptCount val="6"/>
                <c:pt idx="0">
                  <c:v>480</c:v>
                </c:pt>
                <c:pt idx="1">
                  <c:v>375</c:v>
                </c:pt>
                <c:pt idx="2">
                  <c:v>270</c:v>
                </c:pt>
                <c:pt idx="3">
                  <c:v>165</c:v>
                </c:pt>
                <c:pt idx="4">
                  <c:v>60</c:v>
                </c:pt>
                <c:pt idx="5">
                  <c:v>-45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8D-4118-B868-D2599FA415B0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'5.Transportkosten'!$G$37:$G$49</c:f>
              <c:numCache>
                <c:formatCode>General</c:formatCode>
                <c:ptCount val="13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'5.Transportkosten'!$K$37:$K$49</c:f>
              <c:numCache>
                <c:formatCode>General</c:formatCode>
                <c:ptCount val="13"/>
                <c:pt idx="0">
                  <c:v>280</c:v>
                </c:pt>
                <c:pt idx="1">
                  <c:v>255.5</c:v>
                </c:pt>
                <c:pt idx="2">
                  <c:v>231</c:v>
                </c:pt>
                <c:pt idx="3">
                  <c:v>206.5</c:v>
                </c:pt>
                <c:pt idx="4">
                  <c:v>182</c:v>
                </c:pt>
                <c:pt idx="5">
                  <c:v>157.5</c:v>
                </c:pt>
                <c:pt idx="6">
                  <c:v>133</c:v>
                </c:pt>
                <c:pt idx="7">
                  <c:v>108.5</c:v>
                </c:pt>
                <c:pt idx="8">
                  <c:v>84</c:v>
                </c:pt>
                <c:pt idx="9">
                  <c:v>59.5</c:v>
                </c:pt>
                <c:pt idx="10">
                  <c:v>35</c:v>
                </c:pt>
                <c:pt idx="11">
                  <c:v>10.5</c:v>
                </c:pt>
                <c:pt idx="12">
                  <c:v>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8D-4118-B868-D2599FA41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974520"/>
        <c:axId val="358973208"/>
      </c:scatterChart>
      <c:valAx>
        <c:axId val="358974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8973208"/>
        <c:crosses val="autoZero"/>
        <c:crossBetween val="midCat"/>
      </c:valAx>
      <c:valAx>
        <c:axId val="358973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58974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370974</xdr:colOff>
      <xdr:row>50</xdr:row>
      <xdr:rowOff>137360</xdr:rowOff>
    </xdr:from>
    <xdr:to>
      <xdr:col>7</xdr:col>
      <xdr:colOff>370974</xdr:colOff>
      <xdr:row>67</xdr:row>
      <xdr:rowOff>153402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370974</xdr:colOff>
      <xdr:row>50</xdr:row>
      <xdr:rowOff>137360</xdr:rowOff>
    </xdr:from>
    <xdr:to>
      <xdr:col>7</xdr:col>
      <xdr:colOff>370974</xdr:colOff>
      <xdr:row>67</xdr:row>
      <xdr:rowOff>153402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370974</xdr:colOff>
      <xdr:row>50</xdr:row>
      <xdr:rowOff>137360</xdr:rowOff>
    </xdr:from>
    <xdr:to>
      <xdr:col>7</xdr:col>
      <xdr:colOff>370974</xdr:colOff>
      <xdr:row>67</xdr:row>
      <xdr:rowOff>153402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49"/>
  <sheetViews>
    <sheetView topLeftCell="B1" zoomScaleNormal="100" workbookViewId="0">
      <selection activeCell="D26" sqref="D26"/>
    </sheetView>
  </sheetViews>
  <sheetFormatPr baseColWidth="10" defaultRowHeight="12.75" x14ac:dyDescent="0.2"/>
  <cols>
    <col min="1" max="1" width="13.7109375" customWidth="1"/>
  </cols>
  <sheetData>
    <row r="4" spans="2:6" x14ac:dyDescent="0.2">
      <c r="B4" t="s">
        <v>31</v>
      </c>
    </row>
    <row r="5" spans="2:6" x14ac:dyDescent="0.2">
      <c r="B5" t="s">
        <v>16</v>
      </c>
    </row>
    <row r="6" spans="2:6" x14ac:dyDescent="0.2">
      <c r="B6" t="s">
        <v>17</v>
      </c>
    </row>
    <row r="7" spans="2:6" x14ac:dyDescent="0.2">
      <c r="B7" t="s">
        <v>18</v>
      </c>
    </row>
    <row r="9" spans="2:6" x14ac:dyDescent="0.2">
      <c r="B9" t="s">
        <v>1</v>
      </c>
    </row>
    <row r="10" spans="2:6" x14ac:dyDescent="0.2">
      <c r="B10" t="s">
        <v>2</v>
      </c>
      <c r="C10" t="s">
        <v>3</v>
      </c>
      <c r="E10" t="s">
        <v>4</v>
      </c>
    </row>
    <row r="11" spans="2:6" x14ac:dyDescent="0.2">
      <c r="D11" t="s">
        <v>5</v>
      </c>
      <c r="F11" t="s">
        <v>6</v>
      </c>
    </row>
    <row r="12" spans="2:6" x14ac:dyDescent="0.2">
      <c r="D12" t="s">
        <v>7</v>
      </c>
      <c r="E12" t="s">
        <v>8</v>
      </c>
    </row>
    <row r="13" spans="2:6" x14ac:dyDescent="0.2">
      <c r="D13" t="s">
        <v>9</v>
      </c>
      <c r="F13" t="s">
        <v>10</v>
      </c>
    </row>
    <row r="14" spans="2:6" x14ac:dyDescent="0.2">
      <c r="B14" t="s">
        <v>11</v>
      </c>
      <c r="C14" t="s">
        <v>3</v>
      </c>
      <c r="E14" t="s">
        <v>12</v>
      </c>
    </row>
    <row r="15" spans="2:6" x14ac:dyDescent="0.2">
      <c r="D15" t="s">
        <v>5</v>
      </c>
      <c r="F15" t="s">
        <v>13</v>
      </c>
    </row>
    <row r="16" spans="2:6" x14ac:dyDescent="0.2">
      <c r="D16" t="s">
        <v>7</v>
      </c>
      <c r="E16" t="s">
        <v>14</v>
      </c>
    </row>
    <row r="17" spans="1:9" x14ac:dyDescent="0.2">
      <c r="D17" t="s">
        <v>9</v>
      </c>
      <c r="F17" t="s">
        <v>10</v>
      </c>
    </row>
    <row r="19" spans="1:9" x14ac:dyDescent="0.2">
      <c r="B19" t="s">
        <v>19</v>
      </c>
    </row>
    <row r="20" spans="1:9" x14ac:dyDescent="0.2">
      <c r="B20" t="s">
        <v>20</v>
      </c>
    </row>
    <row r="21" spans="1:9" x14ac:dyDescent="0.2">
      <c r="B21" t="s">
        <v>32</v>
      </c>
    </row>
    <row r="23" spans="1:9" x14ac:dyDescent="0.2">
      <c r="B23" t="s">
        <v>15</v>
      </c>
    </row>
    <row r="27" spans="1:9" x14ac:dyDescent="0.2">
      <c r="A27" t="s">
        <v>33</v>
      </c>
    </row>
    <row r="29" spans="1:9" x14ac:dyDescent="0.2">
      <c r="A29" s="4" t="s">
        <v>40</v>
      </c>
      <c r="B29" s="4">
        <v>300</v>
      </c>
      <c r="C29" s="4" t="s">
        <v>34</v>
      </c>
      <c r="G29" s="4" t="s">
        <v>40</v>
      </c>
      <c r="H29" s="4">
        <v>70</v>
      </c>
      <c r="I29" s="4" t="s">
        <v>34</v>
      </c>
    </row>
    <row r="30" spans="1:9" x14ac:dyDescent="0.2">
      <c r="A30" s="4" t="s">
        <v>39</v>
      </c>
      <c r="B30" s="4">
        <v>7.3</v>
      </c>
      <c r="C30" s="4" t="s">
        <v>35</v>
      </c>
      <c r="G30" s="4" t="s">
        <v>39</v>
      </c>
      <c r="H30" s="4">
        <v>18</v>
      </c>
      <c r="I30" s="4" t="s">
        <v>34</v>
      </c>
    </row>
    <row r="31" spans="1:9" x14ac:dyDescent="0.2">
      <c r="A31" s="4" t="s">
        <v>38</v>
      </c>
      <c r="B31" s="4">
        <v>5.7</v>
      </c>
      <c r="C31" s="4" t="s">
        <v>35</v>
      </c>
      <c r="G31" s="4" t="s">
        <v>38</v>
      </c>
      <c r="H31" s="4">
        <v>14</v>
      </c>
      <c r="I31" s="4" t="s">
        <v>47</v>
      </c>
    </row>
    <row r="32" spans="1:9" x14ac:dyDescent="0.2">
      <c r="A32" s="4" t="s">
        <v>37</v>
      </c>
      <c r="B32" s="4">
        <v>0.35</v>
      </c>
      <c r="C32" s="4" t="s">
        <v>36</v>
      </c>
      <c r="G32" s="4" t="s">
        <v>37</v>
      </c>
      <c r="H32" s="4">
        <v>0.35</v>
      </c>
      <c r="I32" s="4" t="s">
        <v>48</v>
      </c>
    </row>
    <row r="33" spans="1:11" x14ac:dyDescent="0.2">
      <c r="A33" s="4" t="s">
        <v>41</v>
      </c>
      <c r="B33" s="4">
        <f>B30-B31</f>
        <v>1.5999999999999996</v>
      </c>
      <c r="C33" s="4" t="s">
        <v>35</v>
      </c>
      <c r="G33" s="4" t="s">
        <v>41</v>
      </c>
      <c r="H33" s="4">
        <f>H30-H31</f>
        <v>4</v>
      </c>
      <c r="I33" s="4"/>
      <c r="J33" s="4"/>
    </row>
    <row r="34" spans="1:11" x14ac:dyDescent="0.2">
      <c r="H34" s="4"/>
      <c r="I34" s="4"/>
      <c r="J34" s="4"/>
    </row>
    <row r="35" spans="1:11" x14ac:dyDescent="0.2">
      <c r="A35" s="4" t="s">
        <v>33</v>
      </c>
      <c r="G35" s="4" t="s">
        <v>46</v>
      </c>
      <c r="H35" s="4"/>
      <c r="I35" s="4"/>
      <c r="J35" s="4"/>
    </row>
    <row r="36" spans="1:11" x14ac:dyDescent="0.2">
      <c r="A36" s="4" t="s">
        <v>42</v>
      </c>
      <c r="B36" s="4" t="s">
        <v>43</v>
      </c>
      <c r="C36" s="4" t="s">
        <v>44</v>
      </c>
      <c r="D36" s="4" t="s">
        <v>45</v>
      </c>
      <c r="E36" s="4" t="s">
        <v>0</v>
      </c>
      <c r="G36" s="4" t="s">
        <v>42</v>
      </c>
      <c r="H36" s="4" t="s">
        <v>43</v>
      </c>
      <c r="I36" s="4" t="s">
        <v>44</v>
      </c>
      <c r="J36" s="4" t="s">
        <v>45</v>
      </c>
      <c r="K36" s="4" t="s">
        <v>0</v>
      </c>
    </row>
    <row r="37" spans="1:11" x14ac:dyDescent="0.2">
      <c r="A37">
        <v>0</v>
      </c>
      <c r="B37">
        <f>$B$29*$B$30</f>
        <v>2190</v>
      </c>
      <c r="C37">
        <f>$B$29*$B$31</f>
        <v>1710</v>
      </c>
      <c r="D37">
        <f>$B$29*0.35*A37/100</f>
        <v>0</v>
      </c>
      <c r="E37">
        <f>B37-C37-D37</f>
        <v>480</v>
      </c>
      <c r="G37">
        <v>0</v>
      </c>
      <c r="H37">
        <f>$H$29*$H$30</f>
        <v>1260</v>
      </c>
      <c r="I37">
        <f>$H$29*$H$31</f>
        <v>980</v>
      </c>
      <c r="J37">
        <f>$H$29*0.35*G37/100</f>
        <v>0</v>
      </c>
      <c r="K37">
        <f>H37-I37-J37</f>
        <v>280</v>
      </c>
    </row>
    <row r="38" spans="1:11" x14ac:dyDescent="0.2">
      <c r="A38">
        <v>100</v>
      </c>
      <c r="B38">
        <f t="shared" ref="B38:B49" si="0">$B$29*$B$30</f>
        <v>2190</v>
      </c>
      <c r="C38">
        <f t="shared" ref="C38:C48" si="1">$B$29*$B$31</f>
        <v>1710</v>
      </c>
      <c r="D38">
        <f t="shared" ref="D38:D49" si="2">$B$29*0.35*A38/100</f>
        <v>105</v>
      </c>
      <c r="E38">
        <f t="shared" ref="E38:E42" si="3">B38-C38-D38</f>
        <v>375</v>
      </c>
      <c r="G38">
        <v>100</v>
      </c>
      <c r="H38">
        <f t="shared" ref="H38:H49" si="4">$H$29*$H$30</f>
        <v>1260</v>
      </c>
      <c r="I38">
        <f t="shared" ref="I38:I49" si="5">$H$29*$H$31</f>
        <v>980</v>
      </c>
      <c r="J38">
        <f t="shared" ref="J38:J49" si="6">$H$29*0.35*G38/100</f>
        <v>24.5</v>
      </c>
      <c r="K38">
        <f t="shared" ref="K38:K49" si="7">H38-I38-J38</f>
        <v>255.5</v>
      </c>
    </row>
    <row r="39" spans="1:11" x14ac:dyDescent="0.2">
      <c r="A39">
        <v>200</v>
      </c>
      <c r="B39">
        <f t="shared" si="0"/>
        <v>2190</v>
      </c>
      <c r="C39">
        <f t="shared" si="1"/>
        <v>1710</v>
      </c>
      <c r="D39">
        <f t="shared" si="2"/>
        <v>210</v>
      </c>
      <c r="E39">
        <f t="shared" si="3"/>
        <v>270</v>
      </c>
      <c r="G39">
        <v>200</v>
      </c>
      <c r="H39">
        <f t="shared" si="4"/>
        <v>1260</v>
      </c>
      <c r="I39">
        <f t="shared" si="5"/>
        <v>980</v>
      </c>
      <c r="J39">
        <f t="shared" si="6"/>
        <v>49</v>
      </c>
      <c r="K39">
        <f t="shared" si="7"/>
        <v>231</v>
      </c>
    </row>
    <row r="40" spans="1:11" x14ac:dyDescent="0.2">
      <c r="A40">
        <v>300</v>
      </c>
      <c r="B40">
        <f t="shared" si="0"/>
        <v>2190</v>
      </c>
      <c r="C40">
        <f t="shared" si="1"/>
        <v>1710</v>
      </c>
      <c r="D40">
        <f t="shared" si="2"/>
        <v>315</v>
      </c>
      <c r="E40">
        <f t="shared" si="3"/>
        <v>165</v>
      </c>
      <c r="G40">
        <v>300</v>
      </c>
      <c r="H40">
        <f t="shared" si="4"/>
        <v>1260</v>
      </c>
      <c r="I40">
        <f t="shared" si="5"/>
        <v>980</v>
      </c>
      <c r="J40">
        <f t="shared" si="6"/>
        <v>73.5</v>
      </c>
      <c r="K40">
        <f t="shared" si="7"/>
        <v>206.5</v>
      </c>
    </row>
    <row r="41" spans="1:11" x14ac:dyDescent="0.2">
      <c r="A41">
        <v>400</v>
      </c>
      <c r="B41">
        <f t="shared" si="0"/>
        <v>2190</v>
      </c>
      <c r="C41">
        <f t="shared" si="1"/>
        <v>1710</v>
      </c>
      <c r="D41">
        <f t="shared" si="2"/>
        <v>420</v>
      </c>
      <c r="E41" s="5">
        <f t="shared" si="3"/>
        <v>60</v>
      </c>
      <c r="G41">
        <v>400</v>
      </c>
      <c r="H41">
        <f t="shared" si="4"/>
        <v>1260</v>
      </c>
      <c r="I41">
        <f t="shared" si="5"/>
        <v>980</v>
      </c>
      <c r="J41">
        <f t="shared" si="6"/>
        <v>98</v>
      </c>
      <c r="K41">
        <f t="shared" si="7"/>
        <v>182</v>
      </c>
    </row>
    <row r="42" spans="1:11" x14ac:dyDescent="0.2">
      <c r="A42">
        <v>500</v>
      </c>
      <c r="B42">
        <f t="shared" si="0"/>
        <v>2190</v>
      </c>
      <c r="C42">
        <f t="shared" si="1"/>
        <v>1710</v>
      </c>
      <c r="D42">
        <f t="shared" si="2"/>
        <v>525</v>
      </c>
      <c r="E42" s="5">
        <f t="shared" si="3"/>
        <v>-45</v>
      </c>
      <c r="G42">
        <v>500</v>
      </c>
      <c r="H42">
        <f t="shared" si="4"/>
        <v>1260</v>
      </c>
      <c r="I42">
        <f t="shared" si="5"/>
        <v>980</v>
      </c>
      <c r="J42">
        <f t="shared" si="6"/>
        <v>122.5</v>
      </c>
      <c r="K42">
        <f t="shared" si="7"/>
        <v>157.5</v>
      </c>
    </row>
    <row r="43" spans="1:11" x14ac:dyDescent="0.2">
      <c r="A43">
        <v>600</v>
      </c>
      <c r="B43">
        <f t="shared" si="0"/>
        <v>2190</v>
      </c>
      <c r="C43">
        <f t="shared" si="1"/>
        <v>1710</v>
      </c>
      <c r="D43">
        <f t="shared" si="2"/>
        <v>630</v>
      </c>
      <c r="G43">
        <v>600</v>
      </c>
      <c r="H43">
        <f t="shared" si="4"/>
        <v>1260</v>
      </c>
      <c r="I43">
        <f t="shared" si="5"/>
        <v>980</v>
      </c>
      <c r="J43">
        <f t="shared" si="6"/>
        <v>147</v>
      </c>
      <c r="K43">
        <f t="shared" si="7"/>
        <v>133</v>
      </c>
    </row>
    <row r="44" spans="1:11" x14ac:dyDescent="0.2">
      <c r="A44">
        <v>700</v>
      </c>
      <c r="B44">
        <f t="shared" si="0"/>
        <v>2190</v>
      </c>
      <c r="C44">
        <f t="shared" si="1"/>
        <v>1710</v>
      </c>
      <c r="D44">
        <f t="shared" si="2"/>
        <v>735</v>
      </c>
      <c r="G44">
        <v>700</v>
      </c>
      <c r="H44">
        <f t="shared" si="4"/>
        <v>1260</v>
      </c>
      <c r="I44">
        <f t="shared" si="5"/>
        <v>980</v>
      </c>
      <c r="J44">
        <f t="shared" si="6"/>
        <v>171.5</v>
      </c>
      <c r="K44">
        <f t="shared" si="7"/>
        <v>108.5</v>
      </c>
    </row>
    <row r="45" spans="1:11" x14ac:dyDescent="0.2">
      <c r="A45">
        <v>800</v>
      </c>
      <c r="B45">
        <f t="shared" si="0"/>
        <v>2190</v>
      </c>
      <c r="C45">
        <f t="shared" si="1"/>
        <v>1710</v>
      </c>
      <c r="D45">
        <f t="shared" si="2"/>
        <v>840</v>
      </c>
      <c r="G45">
        <v>800</v>
      </c>
      <c r="H45">
        <f t="shared" si="4"/>
        <v>1260</v>
      </c>
      <c r="I45">
        <f t="shared" si="5"/>
        <v>980</v>
      </c>
      <c r="J45">
        <f t="shared" si="6"/>
        <v>196</v>
      </c>
      <c r="K45">
        <f t="shared" si="7"/>
        <v>84</v>
      </c>
    </row>
    <row r="46" spans="1:11" x14ac:dyDescent="0.2">
      <c r="A46">
        <v>900</v>
      </c>
      <c r="B46">
        <f t="shared" si="0"/>
        <v>2190</v>
      </c>
      <c r="C46">
        <f t="shared" si="1"/>
        <v>1710</v>
      </c>
      <c r="D46">
        <f t="shared" si="2"/>
        <v>945</v>
      </c>
      <c r="G46">
        <v>900</v>
      </c>
      <c r="H46">
        <f t="shared" si="4"/>
        <v>1260</v>
      </c>
      <c r="I46">
        <f t="shared" si="5"/>
        <v>980</v>
      </c>
      <c r="J46">
        <f t="shared" si="6"/>
        <v>220.5</v>
      </c>
      <c r="K46">
        <f t="shared" si="7"/>
        <v>59.5</v>
      </c>
    </row>
    <row r="47" spans="1:11" x14ac:dyDescent="0.2">
      <c r="A47">
        <v>1000</v>
      </c>
      <c r="B47">
        <f t="shared" si="0"/>
        <v>2190</v>
      </c>
      <c r="C47">
        <f t="shared" si="1"/>
        <v>1710</v>
      </c>
      <c r="D47">
        <f t="shared" si="2"/>
        <v>1050</v>
      </c>
      <c r="G47">
        <v>1000</v>
      </c>
      <c r="H47">
        <f t="shared" si="4"/>
        <v>1260</v>
      </c>
      <c r="I47">
        <f t="shared" si="5"/>
        <v>980</v>
      </c>
      <c r="J47">
        <f t="shared" si="6"/>
        <v>245</v>
      </c>
      <c r="K47">
        <f t="shared" si="7"/>
        <v>35</v>
      </c>
    </row>
    <row r="48" spans="1:11" x14ac:dyDescent="0.2">
      <c r="A48">
        <v>1100</v>
      </c>
      <c r="B48">
        <f t="shared" si="0"/>
        <v>2190</v>
      </c>
      <c r="C48">
        <f t="shared" si="1"/>
        <v>1710</v>
      </c>
      <c r="D48">
        <f t="shared" si="2"/>
        <v>1155</v>
      </c>
      <c r="G48">
        <v>1100</v>
      </c>
      <c r="H48">
        <f t="shared" si="4"/>
        <v>1260</v>
      </c>
      <c r="I48">
        <f t="shared" si="5"/>
        <v>980</v>
      </c>
      <c r="J48">
        <f t="shared" si="6"/>
        <v>269.5</v>
      </c>
      <c r="K48">
        <f t="shared" si="7"/>
        <v>10.5</v>
      </c>
    </row>
    <row r="49" spans="1:11" x14ac:dyDescent="0.2">
      <c r="A49">
        <v>1200</v>
      </c>
      <c r="B49">
        <f t="shared" si="0"/>
        <v>2190</v>
      </c>
      <c r="C49">
        <f>$B$29*$B$31</f>
        <v>1710</v>
      </c>
      <c r="D49">
        <f t="shared" si="2"/>
        <v>1260</v>
      </c>
      <c r="G49">
        <v>1200</v>
      </c>
      <c r="H49">
        <f t="shared" si="4"/>
        <v>1260</v>
      </c>
      <c r="I49">
        <f t="shared" si="5"/>
        <v>980</v>
      </c>
      <c r="J49">
        <f t="shared" si="6"/>
        <v>294</v>
      </c>
      <c r="K49">
        <f t="shared" si="7"/>
        <v>-14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M73"/>
  <sheetViews>
    <sheetView topLeftCell="A5" zoomScale="115" zoomScaleNormal="115" workbookViewId="0">
      <selection activeCell="B20" sqref="B20"/>
    </sheetView>
  </sheetViews>
  <sheetFormatPr baseColWidth="10" defaultRowHeight="12.75" x14ac:dyDescent="0.2"/>
  <cols>
    <col min="1" max="1" width="13.7109375" customWidth="1"/>
  </cols>
  <sheetData>
    <row r="4" spans="2:6" x14ac:dyDescent="0.2">
      <c r="B4" t="s">
        <v>31</v>
      </c>
    </row>
    <row r="5" spans="2:6" x14ac:dyDescent="0.2">
      <c r="B5" t="s">
        <v>16</v>
      </c>
    </row>
    <row r="6" spans="2:6" x14ac:dyDescent="0.2">
      <c r="B6" t="s">
        <v>17</v>
      </c>
    </row>
    <row r="7" spans="2:6" x14ac:dyDescent="0.2">
      <c r="B7" t="s">
        <v>18</v>
      </c>
    </row>
    <row r="9" spans="2:6" x14ac:dyDescent="0.2">
      <c r="B9" t="s">
        <v>1</v>
      </c>
    </row>
    <row r="10" spans="2:6" x14ac:dyDescent="0.2">
      <c r="B10" t="s">
        <v>2</v>
      </c>
      <c r="C10" t="s">
        <v>3</v>
      </c>
      <c r="E10" t="s">
        <v>4</v>
      </c>
    </row>
    <row r="11" spans="2:6" x14ac:dyDescent="0.2">
      <c r="D11" t="s">
        <v>5</v>
      </c>
      <c r="F11" t="s">
        <v>6</v>
      </c>
    </row>
    <row r="12" spans="2:6" x14ac:dyDescent="0.2">
      <c r="D12" t="s">
        <v>7</v>
      </c>
      <c r="E12" t="s">
        <v>8</v>
      </c>
    </row>
    <row r="13" spans="2:6" x14ac:dyDescent="0.2">
      <c r="D13" t="s">
        <v>9</v>
      </c>
      <c r="F13" t="s">
        <v>10</v>
      </c>
    </row>
    <row r="14" spans="2:6" x14ac:dyDescent="0.2">
      <c r="B14" t="s">
        <v>11</v>
      </c>
      <c r="C14" t="s">
        <v>3</v>
      </c>
      <c r="E14" t="s">
        <v>12</v>
      </c>
    </row>
    <row r="15" spans="2:6" x14ac:dyDescent="0.2">
      <c r="D15" t="s">
        <v>5</v>
      </c>
      <c r="F15" t="s">
        <v>13</v>
      </c>
    </row>
    <row r="16" spans="2:6" x14ac:dyDescent="0.2">
      <c r="D16" t="s">
        <v>7</v>
      </c>
      <c r="E16" t="s">
        <v>14</v>
      </c>
    </row>
    <row r="17" spans="1:9" x14ac:dyDescent="0.2">
      <c r="D17" t="s">
        <v>9</v>
      </c>
      <c r="F17" t="s">
        <v>10</v>
      </c>
    </row>
    <row r="19" spans="1:9" x14ac:dyDescent="0.2">
      <c r="B19" t="s">
        <v>19</v>
      </c>
    </row>
    <row r="20" spans="1:9" x14ac:dyDescent="0.2">
      <c r="B20" t="s">
        <v>20</v>
      </c>
    </row>
    <row r="21" spans="1:9" x14ac:dyDescent="0.2">
      <c r="B21" t="s">
        <v>32</v>
      </c>
    </row>
    <row r="23" spans="1:9" x14ac:dyDescent="0.2">
      <c r="B23" t="s">
        <v>15</v>
      </c>
    </row>
    <row r="27" spans="1:9" x14ac:dyDescent="0.2">
      <c r="A27" t="s">
        <v>33</v>
      </c>
    </row>
    <row r="29" spans="1:9" x14ac:dyDescent="0.2">
      <c r="A29" s="4" t="s">
        <v>40</v>
      </c>
      <c r="B29" s="4">
        <v>300</v>
      </c>
      <c r="C29" s="4" t="s">
        <v>34</v>
      </c>
      <c r="G29" s="4" t="s">
        <v>40</v>
      </c>
      <c r="H29" s="4">
        <v>70</v>
      </c>
      <c r="I29" s="4" t="s">
        <v>34</v>
      </c>
    </row>
    <row r="30" spans="1:9" x14ac:dyDescent="0.2">
      <c r="A30" s="4" t="s">
        <v>39</v>
      </c>
      <c r="B30" s="4">
        <v>7.3</v>
      </c>
      <c r="C30" s="4" t="s">
        <v>35</v>
      </c>
      <c r="G30" s="4" t="s">
        <v>39</v>
      </c>
      <c r="H30" s="4">
        <v>18</v>
      </c>
      <c r="I30" s="4" t="s">
        <v>34</v>
      </c>
    </row>
    <row r="31" spans="1:9" x14ac:dyDescent="0.2">
      <c r="A31" s="4" t="s">
        <v>38</v>
      </c>
      <c r="B31" s="4">
        <v>5.7</v>
      </c>
      <c r="C31" s="4" t="s">
        <v>35</v>
      </c>
      <c r="G31" s="4" t="s">
        <v>38</v>
      </c>
      <c r="H31" s="4">
        <v>14</v>
      </c>
      <c r="I31" s="4" t="s">
        <v>47</v>
      </c>
    </row>
    <row r="32" spans="1:9" x14ac:dyDescent="0.2">
      <c r="A32" s="4" t="s">
        <v>37</v>
      </c>
      <c r="B32" s="4">
        <v>0.35</v>
      </c>
      <c r="C32" s="4" t="s">
        <v>36</v>
      </c>
      <c r="G32" s="4" t="s">
        <v>37</v>
      </c>
      <c r="H32" s="4">
        <v>0.35</v>
      </c>
      <c r="I32" s="4" t="s">
        <v>48</v>
      </c>
    </row>
    <row r="33" spans="1:11" x14ac:dyDescent="0.2">
      <c r="A33" s="4" t="s">
        <v>41</v>
      </c>
      <c r="B33" s="4">
        <f>B30-B31</f>
        <v>1.5999999999999996</v>
      </c>
      <c r="C33" s="4" t="s">
        <v>35</v>
      </c>
      <c r="G33" s="4" t="s">
        <v>41</v>
      </c>
      <c r="H33" s="4">
        <f>H30-H31</f>
        <v>4</v>
      </c>
      <c r="I33" s="4"/>
      <c r="J33" s="4"/>
    </row>
    <row r="34" spans="1:11" x14ac:dyDescent="0.2">
      <c r="H34" s="4"/>
      <c r="I34" s="4"/>
      <c r="J34" s="4"/>
    </row>
    <row r="35" spans="1:11" x14ac:dyDescent="0.2">
      <c r="A35" s="4" t="s">
        <v>33</v>
      </c>
      <c r="G35" s="4" t="s">
        <v>46</v>
      </c>
      <c r="H35" s="4"/>
      <c r="I35" s="4"/>
      <c r="J35" s="4"/>
    </row>
    <row r="36" spans="1:11" x14ac:dyDescent="0.2">
      <c r="A36" s="4" t="s">
        <v>42</v>
      </c>
      <c r="B36" s="4" t="s">
        <v>43</v>
      </c>
      <c r="C36" s="4" t="s">
        <v>44</v>
      </c>
      <c r="D36" s="4" t="s">
        <v>45</v>
      </c>
      <c r="E36" s="4" t="s">
        <v>0</v>
      </c>
      <c r="G36" s="4" t="s">
        <v>42</v>
      </c>
      <c r="H36" s="4" t="s">
        <v>43</v>
      </c>
      <c r="I36" s="4" t="s">
        <v>44</v>
      </c>
      <c r="J36" s="4" t="s">
        <v>45</v>
      </c>
      <c r="K36" s="4" t="s">
        <v>0</v>
      </c>
    </row>
    <row r="37" spans="1:11" x14ac:dyDescent="0.2">
      <c r="A37">
        <v>0</v>
      </c>
      <c r="B37">
        <f>$B$29*$B$30</f>
        <v>2190</v>
      </c>
      <c r="C37">
        <f>$B$29*$B$31</f>
        <v>1710</v>
      </c>
      <c r="D37">
        <f>$B$29*0.35*A37/100</f>
        <v>0</v>
      </c>
      <c r="E37">
        <f>B37-C37-D37</f>
        <v>480</v>
      </c>
      <c r="G37">
        <v>0</v>
      </c>
      <c r="H37">
        <f>$H$29*$H$30</f>
        <v>1260</v>
      </c>
      <c r="I37">
        <f>$H$29*$H$31</f>
        <v>980</v>
      </c>
      <c r="J37">
        <f>$H$29*0.35*G37/100</f>
        <v>0</v>
      </c>
      <c r="K37">
        <f>H37-I37-J37</f>
        <v>280</v>
      </c>
    </row>
    <row r="38" spans="1:11" x14ac:dyDescent="0.2">
      <c r="A38">
        <v>100</v>
      </c>
      <c r="B38">
        <f t="shared" ref="B38:B49" si="0">$B$29*$B$30</f>
        <v>2190</v>
      </c>
      <c r="C38">
        <f t="shared" ref="C38:C48" si="1">$B$29*$B$31</f>
        <v>1710</v>
      </c>
      <c r="D38">
        <f t="shared" ref="D38:D49" si="2">$B$29*0.35*A38/100</f>
        <v>105</v>
      </c>
      <c r="E38">
        <f t="shared" ref="E38:E42" si="3">B38-C38-D38</f>
        <v>375</v>
      </c>
      <c r="G38">
        <v>100</v>
      </c>
      <c r="H38">
        <f t="shared" ref="H38:H49" si="4">$H$29*$H$30</f>
        <v>1260</v>
      </c>
      <c r="I38">
        <f t="shared" ref="I38:I49" si="5">$H$29*$H$31</f>
        <v>980</v>
      </c>
      <c r="J38">
        <f t="shared" ref="J38:J49" si="6">$H$29*0.35*G38/100</f>
        <v>24.5</v>
      </c>
      <c r="K38">
        <f t="shared" ref="K38:K49" si="7">H38-I38-J38</f>
        <v>255.5</v>
      </c>
    </row>
    <row r="39" spans="1:11" x14ac:dyDescent="0.2">
      <c r="A39">
        <v>200</v>
      </c>
      <c r="B39">
        <f t="shared" si="0"/>
        <v>2190</v>
      </c>
      <c r="C39">
        <f t="shared" si="1"/>
        <v>1710</v>
      </c>
      <c r="D39">
        <f t="shared" si="2"/>
        <v>210</v>
      </c>
      <c r="E39">
        <f t="shared" si="3"/>
        <v>270</v>
      </c>
      <c r="G39">
        <v>200</v>
      </c>
      <c r="H39">
        <f t="shared" si="4"/>
        <v>1260</v>
      </c>
      <c r="I39">
        <f t="shared" si="5"/>
        <v>980</v>
      </c>
      <c r="J39">
        <f t="shared" si="6"/>
        <v>49</v>
      </c>
      <c r="K39">
        <f t="shared" si="7"/>
        <v>231</v>
      </c>
    </row>
    <row r="40" spans="1:11" x14ac:dyDescent="0.2">
      <c r="A40">
        <v>300</v>
      </c>
      <c r="B40">
        <f t="shared" si="0"/>
        <v>2190</v>
      </c>
      <c r="C40">
        <f t="shared" si="1"/>
        <v>1710</v>
      </c>
      <c r="D40">
        <f t="shared" si="2"/>
        <v>315</v>
      </c>
      <c r="E40">
        <f t="shared" si="3"/>
        <v>165</v>
      </c>
      <c r="G40">
        <v>300</v>
      </c>
      <c r="H40">
        <f t="shared" si="4"/>
        <v>1260</v>
      </c>
      <c r="I40">
        <f t="shared" si="5"/>
        <v>980</v>
      </c>
      <c r="J40">
        <f t="shared" si="6"/>
        <v>73.5</v>
      </c>
      <c r="K40">
        <f t="shared" si="7"/>
        <v>206.5</v>
      </c>
    </row>
    <row r="41" spans="1:11" x14ac:dyDescent="0.2">
      <c r="A41">
        <v>400</v>
      </c>
      <c r="B41">
        <f t="shared" si="0"/>
        <v>2190</v>
      </c>
      <c r="C41">
        <f t="shared" si="1"/>
        <v>1710</v>
      </c>
      <c r="D41">
        <f t="shared" si="2"/>
        <v>420</v>
      </c>
      <c r="E41" s="5">
        <f t="shared" si="3"/>
        <v>60</v>
      </c>
      <c r="G41">
        <v>400</v>
      </c>
      <c r="H41">
        <f t="shared" si="4"/>
        <v>1260</v>
      </c>
      <c r="I41">
        <f t="shared" si="5"/>
        <v>980</v>
      </c>
      <c r="J41">
        <f t="shared" si="6"/>
        <v>98</v>
      </c>
      <c r="K41">
        <f t="shared" si="7"/>
        <v>182</v>
      </c>
    </row>
    <row r="42" spans="1:11" x14ac:dyDescent="0.2">
      <c r="A42">
        <v>500</v>
      </c>
      <c r="B42">
        <f t="shared" si="0"/>
        <v>2190</v>
      </c>
      <c r="C42">
        <f t="shared" si="1"/>
        <v>1710</v>
      </c>
      <c r="D42">
        <f t="shared" si="2"/>
        <v>525</v>
      </c>
      <c r="E42" s="5">
        <f t="shared" si="3"/>
        <v>-45</v>
      </c>
      <c r="G42">
        <v>500</v>
      </c>
      <c r="H42">
        <f t="shared" si="4"/>
        <v>1260</v>
      </c>
      <c r="I42">
        <f t="shared" si="5"/>
        <v>980</v>
      </c>
      <c r="J42">
        <f t="shared" si="6"/>
        <v>122.5</v>
      </c>
      <c r="K42">
        <f t="shared" si="7"/>
        <v>157.5</v>
      </c>
    </row>
    <row r="43" spans="1:11" x14ac:dyDescent="0.2">
      <c r="A43">
        <v>600</v>
      </c>
      <c r="B43">
        <f t="shared" si="0"/>
        <v>2190</v>
      </c>
      <c r="C43">
        <f t="shared" si="1"/>
        <v>1710</v>
      </c>
      <c r="D43">
        <f t="shared" si="2"/>
        <v>630</v>
      </c>
      <c r="G43">
        <v>600</v>
      </c>
      <c r="H43">
        <f t="shared" si="4"/>
        <v>1260</v>
      </c>
      <c r="I43">
        <f t="shared" si="5"/>
        <v>980</v>
      </c>
      <c r="J43">
        <f t="shared" si="6"/>
        <v>147</v>
      </c>
      <c r="K43">
        <f t="shared" si="7"/>
        <v>133</v>
      </c>
    </row>
    <row r="44" spans="1:11" x14ac:dyDescent="0.2">
      <c r="A44">
        <v>700</v>
      </c>
      <c r="B44">
        <f t="shared" si="0"/>
        <v>2190</v>
      </c>
      <c r="C44">
        <f t="shared" si="1"/>
        <v>1710</v>
      </c>
      <c r="D44">
        <f t="shared" si="2"/>
        <v>735</v>
      </c>
      <c r="G44">
        <v>700</v>
      </c>
      <c r="H44">
        <f t="shared" si="4"/>
        <v>1260</v>
      </c>
      <c r="I44">
        <f t="shared" si="5"/>
        <v>980</v>
      </c>
      <c r="J44">
        <f t="shared" si="6"/>
        <v>171.5</v>
      </c>
      <c r="K44">
        <f t="shared" si="7"/>
        <v>108.5</v>
      </c>
    </row>
    <row r="45" spans="1:11" x14ac:dyDescent="0.2">
      <c r="A45">
        <v>800</v>
      </c>
      <c r="B45">
        <f t="shared" si="0"/>
        <v>2190</v>
      </c>
      <c r="C45">
        <f t="shared" si="1"/>
        <v>1710</v>
      </c>
      <c r="D45">
        <f t="shared" si="2"/>
        <v>840</v>
      </c>
      <c r="G45">
        <v>800</v>
      </c>
      <c r="H45">
        <f t="shared" si="4"/>
        <v>1260</v>
      </c>
      <c r="I45">
        <f t="shared" si="5"/>
        <v>980</v>
      </c>
      <c r="J45">
        <f t="shared" si="6"/>
        <v>196</v>
      </c>
      <c r="K45">
        <f t="shared" si="7"/>
        <v>84</v>
      </c>
    </row>
    <row r="46" spans="1:11" x14ac:dyDescent="0.2">
      <c r="A46">
        <v>900</v>
      </c>
      <c r="B46">
        <f t="shared" si="0"/>
        <v>2190</v>
      </c>
      <c r="C46">
        <f t="shared" si="1"/>
        <v>1710</v>
      </c>
      <c r="D46">
        <f t="shared" si="2"/>
        <v>945</v>
      </c>
      <c r="G46">
        <v>900</v>
      </c>
      <c r="H46">
        <f t="shared" si="4"/>
        <v>1260</v>
      </c>
      <c r="I46">
        <f t="shared" si="5"/>
        <v>980</v>
      </c>
      <c r="J46">
        <f t="shared" si="6"/>
        <v>220.5</v>
      </c>
      <c r="K46">
        <f t="shared" si="7"/>
        <v>59.5</v>
      </c>
    </row>
    <row r="47" spans="1:11" x14ac:dyDescent="0.2">
      <c r="A47">
        <v>1000</v>
      </c>
      <c r="B47">
        <f t="shared" si="0"/>
        <v>2190</v>
      </c>
      <c r="C47">
        <f t="shared" si="1"/>
        <v>1710</v>
      </c>
      <c r="D47">
        <f t="shared" si="2"/>
        <v>1050</v>
      </c>
      <c r="G47">
        <v>1000</v>
      </c>
      <c r="H47">
        <f t="shared" si="4"/>
        <v>1260</v>
      </c>
      <c r="I47">
        <f t="shared" si="5"/>
        <v>980</v>
      </c>
      <c r="J47">
        <f t="shared" si="6"/>
        <v>245</v>
      </c>
      <c r="K47">
        <f t="shared" si="7"/>
        <v>35</v>
      </c>
    </row>
    <row r="48" spans="1:11" x14ac:dyDescent="0.2">
      <c r="A48">
        <v>1100</v>
      </c>
      <c r="B48">
        <f t="shared" si="0"/>
        <v>2190</v>
      </c>
      <c r="C48">
        <f t="shared" si="1"/>
        <v>1710</v>
      </c>
      <c r="D48">
        <f t="shared" si="2"/>
        <v>1155</v>
      </c>
      <c r="G48">
        <v>1100</v>
      </c>
      <c r="H48">
        <f t="shared" si="4"/>
        <v>1260</v>
      </c>
      <c r="I48">
        <f t="shared" si="5"/>
        <v>980</v>
      </c>
      <c r="J48">
        <f t="shared" si="6"/>
        <v>269.5</v>
      </c>
      <c r="K48">
        <f t="shared" si="7"/>
        <v>10.5</v>
      </c>
    </row>
    <row r="49" spans="1:13" x14ac:dyDescent="0.2">
      <c r="A49">
        <v>1200</v>
      </c>
      <c r="B49">
        <f t="shared" si="0"/>
        <v>2190</v>
      </c>
      <c r="C49">
        <f>$B$29*$B$31</f>
        <v>1710</v>
      </c>
      <c r="D49">
        <f t="shared" si="2"/>
        <v>1260</v>
      </c>
      <c r="G49">
        <v>1200</v>
      </c>
      <c r="H49">
        <f t="shared" si="4"/>
        <v>1260</v>
      </c>
      <c r="I49">
        <f t="shared" si="5"/>
        <v>980</v>
      </c>
      <c r="J49">
        <f t="shared" si="6"/>
        <v>294</v>
      </c>
      <c r="K49">
        <f t="shared" si="7"/>
        <v>-14</v>
      </c>
    </row>
    <row r="52" spans="1:13" x14ac:dyDescent="0.2">
      <c r="I52" s="4" t="s">
        <v>49</v>
      </c>
    </row>
    <row r="53" spans="1:13" x14ac:dyDescent="0.2">
      <c r="I53" s="4" t="s">
        <v>40</v>
      </c>
      <c r="J53" s="4">
        <v>300</v>
      </c>
      <c r="K53" s="4" t="s">
        <v>34</v>
      </c>
    </row>
    <row r="54" spans="1:13" x14ac:dyDescent="0.2">
      <c r="I54" s="4" t="s">
        <v>39</v>
      </c>
      <c r="J54" s="4">
        <v>7.3</v>
      </c>
      <c r="K54" s="4" t="s">
        <v>35</v>
      </c>
    </row>
    <row r="55" spans="1:13" x14ac:dyDescent="0.2">
      <c r="I55" s="4" t="s">
        <v>38</v>
      </c>
      <c r="J55" s="4">
        <f>5.7*0.9</f>
        <v>5.13</v>
      </c>
      <c r="K55" s="4" t="s">
        <v>35</v>
      </c>
    </row>
    <row r="56" spans="1:13" x14ac:dyDescent="0.2">
      <c r="I56" s="4" t="s">
        <v>37</v>
      </c>
      <c r="J56" s="4">
        <v>0.35</v>
      </c>
      <c r="K56" s="4" t="s">
        <v>36</v>
      </c>
    </row>
    <row r="57" spans="1:13" x14ac:dyDescent="0.2">
      <c r="I57" s="4" t="s">
        <v>41</v>
      </c>
      <c r="J57" s="4">
        <f>J54-J55</f>
        <v>2.17</v>
      </c>
      <c r="K57" s="4" t="s">
        <v>35</v>
      </c>
    </row>
    <row r="59" spans="1:13" x14ac:dyDescent="0.2">
      <c r="I59" s="4" t="s">
        <v>33</v>
      </c>
    </row>
    <row r="60" spans="1:13" x14ac:dyDescent="0.2">
      <c r="I60" s="4" t="s">
        <v>42</v>
      </c>
      <c r="J60" s="4" t="s">
        <v>43</v>
      </c>
      <c r="K60" s="4" t="s">
        <v>44</v>
      </c>
      <c r="L60" s="4" t="s">
        <v>45</v>
      </c>
      <c r="M60" s="4" t="s">
        <v>0</v>
      </c>
    </row>
    <row r="61" spans="1:13" x14ac:dyDescent="0.2">
      <c r="I61">
        <v>0</v>
      </c>
      <c r="J61">
        <f>$B$29*$B$30</f>
        <v>2190</v>
      </c>
      <c r="K61">
        <f>$J$53*$J$55</f>
        <v>1539</v>
      </c>
      <c r="L61">
        <f>$B$29*0.35*I61/100</f>
        <v>0</v>
      </c>
      <c r="M61">
        <f>J61-K61-L61</f>
        <v>651</v>
      </c>
    </row>
    <row r="62" spans="1:13" x14ac:dyDescent="0.2">
      <c r="I62">
        <v>100</v>
      </c>
      <c r="J62">
        <f t="shared" ref="J62:J73" si="8">$B$29*$B$30</f>
        <v>2190</v>
      </c>
      <c r="K62">
        <f t="shared" ref="K62:K73" si="9">$J$53*$J$55</f>
        <v>1539</v>
      </c>
      <c r="L62">
        <f t="shared" ref="L62:L73" si="10">$B$29*0.35*I62/100</f>
        <v>105</v>
      </c>
      <c r="M62">
        <f t="shared" ref="M62:M68" si="11">J62-K62-L62</f>
        <v>546</v>
      </c>
    </row>
    <row r="63" spans="1:13" x14ac:dyDescent="0.2">
      <c r="I63">
        <v>200</v>
      </c>
      <c r="J63">
        <f t="shared" si="8"/>
        <v>2190</v>
      </c>
      <c r="K63">
        <f t="shared" si="9"/>
        <v>1539</v>
      </c>
      <c r="L63">
        <f t="shared" si="10"/>
        <v>210</v>
      </c>
      <c r="M63">
        <f t="shared" si="11"/>
        <v>441</v>
      </c>
    </row>
    <row r="64" spans="1:13" x14ac:dyDescent="0.2">
      <c r="I64">
        <v>300</v>
      </c>
      <c r="J64">
        <f t="shared" si="8"/>
        <v>2190</v>
      </c>
      <c r="K64">
        <f t="shared" si="9"/>
        <v>1539</v>
      </c>
      <c r="L64">
        <f t="shared" si="10"/>
        <v>315</v>
      </c>
      <c r="M64">
        <f t="shared" si="11"/>
        <v>336</v>
      </c>
    </row>
    <row r="65" spans="9:13" x14ac:dyDescent="0.2">
      <c r="I65">
        <v>400</v>
      </c>
      <c r="J65">
        <f t="shared" si="8"/>
        <v>2190</v>
      </c>
      <c r="K65">
        <f t="shared" si="9"/>
        <v>1539</v>
      </c>
      <c r="L65">
        <f t="shared" si="10"/>
        <v>420</v>
      </c>
      <c r="M65" s="5">
        <f t="shared" si="11"/>
        <v>231</v>
      </c>
    </row>
    <row r="66" spans="9:13" x14ac:dyDescent="0.2">
      <c r="I66">
        <v>500</v>
      </c>
      <c r="J66">
        <f t="shared" si="8"/>
        <v>2190</v>
      </c>
      <c r="K66">
        <f t="shared" si="9"/>
        <v>1539</v>
      </c>
      <c r="L66">
        <f t="shared" si="10"/>
        <v>525</v>
      </c>
      <c r="M66" s="5">
        <f t="shared" si="11"/>
        <v>126</v>
      </c>
    </row>
    <row r="67" spans="9:13" x14ac:dyDescent="0.2">
      <c r="I67">
        <v>600</v>
      </c>
      <c r="J67">
        <f t="shared" si="8"/>
        <v>2190</v>
      </c>
      <c r="K67">
        <f t="shared" si="9"/>
        <v>1539</v>
      </c>
      <c r="L67">
        <f t="shared" si="10"/>
        <v>630</v>
      </c>
      <c r="M67" s="5">
        <f t="shared" si="11"/>
        <v>21</v>
      </c>
    </row>
    <row r="68" spans="9:13" x14ac:dyDescent="0.2">
      <c r="I68">
        <v>700</v>
      </c>
      <c r="J68">
        <f t="shared" si="8"/>
        <v>2190</v>
      </c>
      <c r="K68">
        <f t="shared" si="9"/>
        <v>1539</v>
      </c>
      <c r="L68">
        <f t="shared" si="10"/>
        <v>735</v>
      </c>
      <c r="M68" s="5">
        <f t="shared" si="11"/>
        <v>-84</v>
      </c>
    </row>
    <row r="69" spans="9:13" x14ac:dyDescent="0.2">
      <c r="I69">
        <v>800</v>
      </c>
      <c r="J69">
        <f t="shared" si="8"/>
        <v>2190</v>
      </c>
      <c r="K69">
        <f t="shared" si="9"/>
        <v>1539</v>
      </c>
      <c r="L69">
        <f t="shared" si="10"/>
        <v>840</v>
      </c>
    </row>
    <row r="70" spans="9:13" x14ac:dyDescent="0.2">
      <c r="I70">
        <v>900</v>
      </c>
      <c r="J70">
        <f t="shared" si="8"/>
        <v>2190</v>
      </c>
      <c r="K70">
        <f t="shared" si="9"/>
        <v>1539</v>
      </c>
      <c r="L70">
        <f t="shared" si="10"/>
        <v>945</v>
      </c>
    </row>
    <row r="71" spans="9:13" x14ac:dyDescent="0.2">
      <c r="I71">
        <v>1000</v>
      </c>
      <c r="J71">
        <f t="shared" si="8"/>
        <v>2190</v>
      </c>
      <c r="K71">
        <f t="shared" si="9"/>
        <v>1539</v>
      </c>
      <c r="L71">
        <f t="shared" si="10"/>
        <v>1050</v>
      </c>
    </row>
    <row r="72" spans="9:13" x14ac:dyDescent="0.2">
      <c r="I72">
        <v>1100</v>
      </c>
      <c r="J72">
        <f t="shared" si="8"/>
        <v>2190</v>
      </c>
      <c r="K72">
        <f t="shared" si="9"/>
        <v>1539</v>
      </c>
      <c r="L72">
        <f t="shared" si="10"/>
        <v>1155</v>
      </c>
    </row>
    <row r="73" spans="9:13" x14ac:dyDescent="0.2">
      <c r="I73">
        <v>1200</v>
      </c>
      <c r="J73">
        <f t="shared" si="8"/>
        <v>2190</v>
      </c>
      <c r="K73">
        <f t="shared" si="9"/>
        <v>1539</v>
      </c>
      <c r="L73">
        <f t="shared" si="10"/>
        <v>1260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K49"/>
  <sheetViews>
    <sheetView tabSelected="1" zoomScale="85" zoomScaleNormal="85" workbookViewId="0">
      <selection activeCell="B21" sqref="B21"/>
    </sheetView>
  </sheetViews>
  <sheetFormatPr baseColWidth="10" defaultRowHeight="12.75" x14ac:dyDescent="0.2"/>
  <cols>
    <col min="1" max="1" width="13.7109375" customWidth="1"/>
  </cols>
  <sheetData>
    <row r="4" spans="2:6" x14ac:dyDescent="0.2">
      <c r="B4" t="s">
        <v>31</v>
      </c>
    </row>
    <row r="5" spans="2:6" x14ac:dyDescent="0.2">
      <c r="B5" t="s">
        <v>16</v>
      </c>
    </row>
    <row r="6" spans="2:6" x14ac:dyDescent="0.2">
      <c r="B6" t="s">
        <v>17</v>
      </c>
    </row>
    <row r="7" spans="2:6" x14ac:dyDescent="0.2">
      <c r="B7" t="s">
        <v>18</v>
      </c>
    </row>
    <row r="9" spans="2:6" x14ac:dyDescent="0.2">
      <c r="B9" t="s">
        <v>1</v>
      </c>
    </row>
    <row r="10" spans="2:6" x14ac:dyDescent="0.2">
      <c r="B10" t="s">
        <v>2</v>
      </c>
      <c r="C10" t="s">
        <v>3</v>
      </c>
      <c r="E10" t="s">
        <v>4</v>
      </c>
    </row>
    <row r="11" spans="2:6" x14ac:dyDescent="0.2">
      <c r="D11" t="s">
        <v>5</v>
      </c>
      <c r="F11" t="s">
        <v>6</v>
      </c>
    </row>
    <row r="12" spans="2:6" x14ac:dyDescent="0.2">
      <c r="D12" t="s">
        <v>7</v>
      </c>
      <c r="E12" t="s">
        <v>8</v>
      </c>
    </row>
    <row r="13" spans="2:6" x14ac:dyDescent="0.2">
      <c r="D13" t="s">
        <v>9</v>
      </c>
      <c r="F13" t="s">
        <v>10</v>
      </c>
    </row>
    <row r="14" spans="2:6" x14ac:dyDescent="0.2">
      <c r="B14" t="s">
        <v>11</v>
      </c>
      <c r="C14" t="s">
        <v>3</v>
      </c>
      <c r="E14" t="s">
        <v>12</v>
      </c>
    </row>
    <row r="15" spans="2:6" x14ac:dyDescent="0.2">
      <c r="D15" t="s">
        <v>5</v>
      </c>
      <c r="F15" t="s">
        <v>13</v>
      </c>
    </row>
    <row r="16" spans="2:6" x14ac:dyDescent="0.2">
      <c r="D16" t="s">
        <v>7</v>
      </c>
      <c r="E16" t="s">
        <v>14</v>
      </c>
    </row>
    <row r="17" spans="1:9" x14ac:dyDescent="0.2">
      <c r="D17" t="s">
        <v>9</v>
      </c>
      <c r="F17" t="s">
        <v>10</v>
      </c>
    </row>
    <row r="19" spans="1:9" x14ac:dyDescent="0.2">
      <c r="B19" t="s">
        <v>19</v>
      </c>
    </row>
    <row r="20" spans="1:9" x14ac:dyDescent="0.2">
      <c r="B20" t="s">
        <v>20</v>
      </c>
    </row>
    <row r="21" spans="1:9" x14ac:dyDescent="0.2">
      <c r="B21" t="s">
        <v>32</v>
      </c>
    </row>
    <row r="23" spans="1:9" x14ac:dyDescent="0.2">
      <c r="B23" t="s">
        <v>15</v>
      </c>
    </row>
    <row r="27" spans="1:9" x14ac:dyDescent="0.2">
      <c r="A27" t="s">
        <v>33</v>
      </c>
    </row>
    <row r="29" spans="1:9" x14ac:dyDescent="0.2">
      <c r="A29" s="4" t="s">
        <v>40</v>
      </c>
      <c r="B29" s="4">
        <v>300</v>
      </c>
      <c r="C29" s="4" t="s">
        <v>34</v>
      </c>
      <c r="G29" s="4" t="s">
        <v>40</v>
      </c>
      <c r="H29" s="4">
        <v>70</v>
      </c>
      <c r="I29" s="4" t="s">
        <v>34</v>
      </c>
    </row>
    <row r="30" spans="1:9" x14ac:dyDescent="0.2">
      <c r="A30" s="4" t="s">
        <v>39</v>
      </c>
      <c r="B30" s="4">
        <v>7.3</v>
      </c>
      <c r="C30" s="4" t="s">
        <v>35</v>
      </c>
      <c r="G30" s="4" t="s">
        <v>39</v>
      </c>
      <c r="H30" s="4">
        <v>18</v>
      </c>
      <c r="I30" s="4" t="s">
        <v>34</v>
      </c>
    </row>
    <row r="31" spans="1:9" x14ac:dyDescent="0.2">
      <c r="A31" s="4" t="s">
        <v>38</v>
      </c>
      <c r="B31" s="4">
        <v>5.7</v>
      </c>
      <c r="C31" s="4" t="s">
        <v>35</v>
      </c>
      <c r="G31" s="4" t="s">
        <v>38</v>
      </c>
      <c r="H31" s="4">
        <v>14</v>
      </c>
      <c r="I31" s="4" t="s">
        <v>47</v>
      </c>
    </row>
    <row r="32" spans="1:9" x14ac:dyDescent="0.2">
      <c r="A32" s="4" t="s">
        <v>37</v>
      </c>
      <c r="B32" s="4">
        <v>0.35</v>
      </c>
      <c r="C32" s="4" t="s">
        <v>36</v>
      </c>
      <c r="G32" s="4" t="s">
        <v>37</v>
      </c>
      <c r="H32" s="4">
        <v>0.35</v>
      </c>
      <c r="I32" s="4" t="s">
        <v>48</v>
      </c>
    </row>
    <row r="33" spans="1:11" x14ac:dyDescent="0.2">
      <c r="A33" s="4" t="s">
        <v>41</v>
      </c>
      <c r="B33" s="4">
        <f>B30-B31</f>
        <v>1.5999999999999996</v>
      </c>
      <c r="C33" s="4" t="s">
        <v>35</v>
      </c>
      <c r="G33" s="4" t="s">
        <v>41</v>
      </c>
      <c r="H33" s="4">
        <f>H30-H31</f>
        <v>4</v>
      </c>
      <c r="I33" s="4"/>
      <c r="J33" s="4"/>
    </row>
    <row r="34" spans="1:11" x14ac:dyDescent="0.2">
      <c r="H34" s="4"/>
      <c r="I34" s="4"/>
      <c r="J34" s="4"/>
    </row>
    <row r="35" spans="1:11" x14ac:dyDescent="0.2">
      <c r="A35" s="4" t="s">
        <v>33</v>
      </c>
      <c r="G35" s="4" t="s">
        <v>46</v>
      </c>
      <c r="H35" s="4"/>
      <c r="I35" s="4"/>
      <c r="J35" s="4"/>
    </row>
    <row r="36" spans="1:11" x14ac:dyDescent="0.2">
      <c r="A36" s="4" t="s">
        <v>42</v>
      </c>
      <c r="B36" s="4" t="s">
        <v>43</v>
      </c>
      <c r="C36" s="4" t="s">
        <v>44</v>
      </c>
      <c r="D36" s="4" t="s">
        <v>45</v>
      </c>
      <c r="E36" s="4" t="s">
        <v>0</v>
      </c>
      <c r="G36" s="4" t="s">
        <v>42</v>
      </c>
      <c r="H36" s="4" t="s">
        <v>43</v>
      </c>
      <c r="I36" s="4" t="s">
        <v>44</v>
      </c>
      <c r="J36" s="4" t="s">
        <v>45</v>
      </c>
      <c r="K36" s="4" t="s">
        <v>0</v>
      </c>
    </row>
    <row r="37" spans="1:11" x14ac:dyDescent="0.2">
      <c r="A37">
        <v>0</v>
      </c>
      <c r="B37">
        <f>$B$29*$B$30</f>
        <v>2190</v>
      </c>
      <c r="C37">
        <f>$B$29*$B$31</f>
        <v>1710</v>
      </c>
      <c r="D37">
        <f>$B$29*0.35*A37/100</f>
        <v>0</v>
      </c>
      <c r="E37">
        <f>B37-C37-D37</f>
        <v>480</v>
      </c>
      <c r="G37">
        <v>0</v>
      </c>
      <c r="H37">
        <f>$H$29*$H$30</f>
        <v>1260</v>
      </c>
      <c r="I37">
        <f>$H$29*$H$31</f>
        <v>980</v>
      </c>
      <c r="J37">
        <f>$H$29*0.35*G37/100</f>
        <v>0</v>
      </c>
      <c r="K37">
        <f>H37-I37-J37</f>
        <v>280</v>
      </c>
    </row>
    <row r="38" spans="1:11" x14ac:dyDescent="0.2">
      <c r="A38">
        <v>100</v>
      </c>
      <c r="B38">
        <f t="shared" ref="B38:B49" si="0">$B$29*$B$30</f>
        <v>2190</v>
      </c>
      <c r="C38">
        <f t="shared" ref="C38:C48" si="1">$B$29*$B$31</f>
        <v>1710</v>
      </c>
      <c r="D38">
        <f t="shared" ref="D38:D49" si="2">$B$29*0.35*A38/100</f>
        <v>105</v>
      </c>
      <c r="E38">
        <f t="shared" ref="E38:E42" si="3">B38-C38-D38</f>
        <v>375</v>
      </c>
      <c r="G38">
        <v>100</v>
      </c>
      <c r="H38">
        <f t="shared" ref="H38:H49" si="4">$H$29*$H$30</f>
        <v>1260</v>
      </c>
      <c r="I38">
        <f t="shared" ref="I38:I49" si="5">$H$29*$H$31</f>
        <v>980</v>
      </c>
      <c r="J38">
        <f t="shared" ref="J38:J49" si="6">$H$29*0.35*G38/100</f>
        <v>24.5</v>
      </c>
      <c r="K38">
        <f t="shared" ref="K38:K49" si="7">H38-I38-J38</f>
        <v>255.5</v>
      </c>
    </row>
    <row r="39" spans="1:11" x14ac:dyDescent="0.2">
      <c r="A39">
        <v>200</v>
      </c>
      <c r="B39">
        <f t="shared" si="0"/>
        <v>2190</v>
      </c>
      <c r="C39">
        <f t="shared" si="1"/>
        <v>1710</v>
      </c>
      <c r="D39">
        <f t="shared" si="2"/>
        <v>210</v>
      </c>
      <c r="E39">
        <f t="shared" si="3"/>
        <v>270</v>
      </c>
      <c r="G39">
        <v>200</v>
      </c>
      <c r="H39">
        <f t="shared" si="4"/>
        <v>1260</v>
      </c>
      <c r="I39">
        <f t="shared" si="5"/>
        <v>980</v>
      </c>
      <c r="J39">
        <f t="shared" si="6"/>
        <v>49</v>
      </c>
      <c r="K39">
        <f t="shared" si="7"/>
        <v>231</v>
      </c>
    </row>
    <row r="40" spans="1:11" x14ac:dyDescent="0.2">
      <c r="A40">
        <v>300</v>
      </c>
      <c r="B40">
        <f t="shared" si="0"/>
        <v>2190</v>
      </c>
      <c r="C40">
        <f t="shared" si="1"/>
        <v>1710</v>
      </c>
      <c r="D40">
        <f t="shared" si="2"/>
        <v>315</v>
      </c>
      <c r="E40">
        <f t="shared" si="3"/>
        <v>165</v>
      </c>
      <c r="G40">
        <v>300</v>
      </c>
      <c r="H40">
        <f t="shared" si="4"/>
        <v>1260</v>
      </c>
      <c r="I40">
        <f t="shared" si="5"/>
        <v>980</v>
      </c>
      <c r="J40">
        <f t="shared" si="6"/>
        <v>73.5</v>
      </c>
      <c r="K40">
        <f t="shared" si="7"/>
        <v>206.5</v>
      </c>
    </row>
    <row r="41" spans="1:11" x14ac:dyDescent="0.2">
      <c r="A41">
        <v>400</v>
      </c>
      <c r="B41">
        <f t="shared" si="0"/>
        <v>2190</v>
      </c>
      <c r="C41">
        <f t="shared" si="1"/>
        <v>1710</v>
      </c>
      <c r="D41">
        <f t="shared" si="2"/>
        <v>420</v>
      </c>
      <c r="E41" s="5">
        <f t="shared" si="3"/>
        <v>60</v>
      </c>
      <c r="G41">
        <v>400</v>
      </c>
      <c r="H41">
        <f t="shared" si="4"/>
        <v>1260</v>
      </c>
      <c r="I41">
        <f t="shared" si="5"/>
        <v>980</v>
      </c>
      <c r="J41">
        <f t="shared" si="6"/>
        <v>98</v>
      </c>
      <c r="K41">
        <f t="shared" si="7"/>
        <v>182</v>
      </c>
    </row>
    <row r="42" spans="1:11" x14ac:dyDescent="0.2">
      <c r="A42">
        <v>500</v>
      </c>
      <c r="B42">
        <f t="shared" si="0"/>
        <v>2190</v>
      </c>
      <c r="C42">
        <f t="shared" si="1"/>
        <v>1710</v>
      </c>
      <c r="D42">
        <f t="shared" si="2"/>
        <v>525</v>
      </c>
      <c r="E42" s="5">
        <f t="shared" si="3"/>
        <v>-45</v>
      </c>
      <c r="G42">
        <v>500</v>
      </c>
      <c r="H42">
        <f t="shared" si="4"/>
        <v>1260</v>
      </c>
      <c r="I42">
        <f t="shared" si="5"/>
        <v>980</v>
      </c>
      <c r="J42">
        <f t="shared" si="6"/>
        <v>122.5</v>
      </c>
      <c r="K42">
        <f t="shared" si="7"/>
        <v>157.5</v>
      </c>
    </row>
    <row r="43" spans="1:11" x14ac:dyDescent="0.2">
      <c r="A43">
        <v>600</v>
      </c>
      <c r="B43">
        <f t="shared" si="0"/>
        <v>2190</v>
      </c>
      <c r="C43">
        <f t="shared" si="1"/>
        <v>1710</v>
      </c>
      <c r="D43">
        <f t="shared" si="2"/>
        <v>630</v>
      </c>
      <c r="G43">
        <v>600</v>
      </c>
      <c r="H43">
        <f t="shared" si="4"/>
        <v>1260</v>
      </c>
      <c r="I43">
        <f t="shared" si="5"/>
        <v>980</v>
      </c>
      <c r="J43">
        <f t="shared" si="6"/>
        <v>147</v>
      </c>
      <c r="K43">
        <f t="shared" si="7"/>
        <v>133</v>
      </c>
    </row>
    <row r="44" spans="1:11" x14ac:dyDescent="0.2">
      <c r="A44">
        <v>700</v>
      </c>
      <c r="B44">
        <f t="shared" si="0"/>
        <v>2190</v>
      </c>
      <c r="C44">
        <f t="shared" si="1"/>
        <v>1710</v>
      </c>
      <c r="D44">
        <f t="shared" si="2"/>
        <v>735</v>
      </c>
      <c r="G44">
        <v>700</v>
      </c>
      <c r="H44">
        <f t="shared" si="4"/>
        <v>1260</v>
      </c>
      <c r="I44">
        <f t="shared" si="5"/>
        <v>980</v>
      </c>
      <c r="J44">
        <f t="shared" si="6"/>
        <v>171.5</v>
      </c>
      <c r="K44">
        <f t="shared" si="7"/>
        <v>108.5</v>
      </c>
    </row>
    <row r="45" spans="1:11" x14ac:dyDescent="0.2">
      <c r="A45">
        <v>800</v>
      </c>
      <c r="B45">
        <f t="shared" si="0"/>
        <v>2190</v>
      </c>
      <c r="C45">
        <f t="shared" si="1"/>
        <v>1710</v>
      </c>
      <c r="D45">
        <f t="shared" si="2"/>
        <v>840</v>
      </c>
      <c r="G45">
        <v>800</v>
      </c>
      <c r="H45">
        <f t="shared" si="4"/>
        <v>1260</v>
      </c>
      <c r="I45">
        <f t="shared" si="5"/>
        <v>980</v>
      </c>
      <c r="J45">
        <f t="shared" si="6"/>
        <v>196</v>
      </c>
      <c r="K45">
        <f t="shared" si="7"/>
        <v>84</v>
      </c>
    </row>
    <row r="46" spans="1:11" x14ac:dyDescent="0.2">
      <c r="A46">
        <v>900</v>
      </c>
      <c r="B46">
        <f t="shared" si="0"/>
        <v>2190</v>
      </c>
      <c r="C46">
        <f t="shared" si="1"/>
        <v>1710</v>
      </c>
      <c r="D46">
        <f t="shared" si="2"/>
        <v>945</v>
      </c>
      <c r="G46">
        <v>900</v>
      </c>
      <c r="H46">
        <f t="shared" si="4"/>
        <v>1260</v>
      </c>
      <c r="I46">
        <f t="shared" si="5"/>
        <v>980</v>
      </c>
      <c r="J46">
        <f t="shared" si="6"/>
        <v>220.5</v>
      </c>
      <c r="K46">
        <f t="shared" si="7"/>
        <v>59.5</v>
      </c>
    </row>
    <row r="47" spans="1:11" x14ac:dyDescent="0.2">
      <c r="A47">
        <v>1000</v>
      </c>
      <c r="B47">
        <f t="shared" si="0"/>
        <v>2190</v>
      </c>
      <c r="C47">
        <f t="shared" si="1"/>
        <v>1710</v>
      </c>
      <c r="D47">
        <f t="shared" si="2"/>
        <v>1050</v>
      </c>
      <c r="G47">
        <v>1000</v>
      </c>
      <c r="H47">
        <f t="shared" si="4"/>
        <v>1260</v>
      </c>
      <c r="I47">
        <f t="shared" si="5"/>
        <v>980</v>
      </c>
      <c r="J47">
        <f t="shared" si="6"/>
        <v>245</v>
      </c>
      <c r="K47">
        <f t="shared" si="7"/>
        <v>35</v>
      </c>
    </row>
    <row r="48" spans="1:11" x14ac:dyDescent="0.2">
      <c r="A48">
        <v>1100</v>
      </c>
      <c r="B48">
        <f t="shared" si="0"/>
        <v>2190</v>
      </c>
      <c r="C48">
        <f t="shared" si="1"/>
        <v>1710</v>
      </c>
      <c r="D48">
        <f t="shared" si="2"/>
        <v>1155</v>
      </c>
      <c r="G48">
        <v>1100</v>
      </c>
      <c r="H48">
        <f t="shared" si="4"/>
        <v>1260</v>
      </c>
      <c r="I48">
        <f t="shared" si="5"/>
        <v>980</v>
      </c>
      <c r="J48">
        <f t="shared" si="6"/>
        <v>269.5</v>
      </c>
      <c r="K48">
        <f t="shared" si="7"/>
        <v>10.5</v>
      </c>
    </row>
    <row r="49" spans="1:11" x14ac:dyDescent="0.2">
      <c r="A49">
        <v>1200</v>
      </c>
      <c r="B49">
        <f t="shared" si="0"/>
        <v>2190</v>
      </c>
      <c r="C49">
        <f>$B$29*$B$31</f>
        <v>1710</v>
      </c>
      <c r="D49">
        <f t="shared" si="2"/>
        <v>1260</v>
      </c>
      <c r="G49">
        <v>1200</v>
      </c>
      <c r="H49">
        <f t="shared" si="4"/>
        <v>1260</v>
      </c>
      <c r="I49">
        <f t="shared" si="5"/>
        <v>980</v>
      </c>
      <c r="J49">
        <f t="shared" si="6"/>
        <v>294</v>
      </c>
      <c r="K49">
        <f t="shared" si="7"/>
        <v>-14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0"/>
  <sheetViews>
    <sheetView workbookViewId="0">
      <selection activeCell="L24" sqref="L24"/>
    </sheetView>
  </sheetViews>
  <sheetFormatPr baseColWidth="10" defaultRowHeight="12.75" x14ac:dyDescent="0.2"/>
  <sheetData>
    <row r="1" spans="1:7" ht="18" x14ac:dyDescent="0.25">
      <c r="A1" s="3" t="s">
        <v>0</v>
      </c>
      <c r="C1" s="3" t="s">
        <v>21</v>
      </c>
    </row>
    <row r="3" spans="1:7" x14ac:dyDescent="0.2">
      <c r="A3" t="s">
        <v>22</v>
      </c>
      <c r="C3" s="6" t="s">
        <v>30</v>
      </c>
      <c r="D3" s="6"/>
      <c r="E3" s="6"/>
    </row>
    <row r="5" spans="1:7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28</v>
      </c>
      <c r="G5" s="1" t="s">
        <v>29</v>
      </c>
    </row>
    <row r="6" spans="1:7" ht="18" customHeight="1" x14ac:dyDescent="0.2">
      <c r="A6" s="2">
        <v>0</v>
      </c>
      <c r="B6" s="1"/>
      <c r="C6" s="1"/>
      <c r="D6" s="1"/>
      <c r="E6" s="1"/>
      <c r="F6" s="1"/>
      <c r="G6" s="1"/>
    </row>
    <row r="7" spans="1:7" ht="18" customHeight="1" x14ac:dyDescent="0.2">
      <c r="A7" s="2">
        <v>100</v>
      </c>
      <c r="B7" s="1"/>
      <c r="C7" s="1"/>
      <c r="D7" s="1"/>
      <c r="E7" s="1"/>
      <c r="F7" s="1"/>
      <c r="G7" s="1"/>
    </row>
    <row r="8" spans="1:7" ht="18" customHeight="1" x14ac:dyDescent="0.2">
      <c r="A8" s="2">
        <v>200</v>
      </c>
      <c r="B8" s="1"/>
      <c r="C8" s="1"/>
      <c r="D8" s="1"/>
      <c r="E8" s="1"/>
      <c r="F8" s="1"/>
      <c r="G8" s="1"/>
    </row>
    <row r="9" spans="1:7" ht="18" customHeight="1" x14ac:dyDescent="0.2">
      <c r="A9" s="2">
        <v>300</v>
      </c>
      <c r="B9" s="1"/>
      <c r="C9" s="1"/>
      <c r="D9" s="1"/>
      <c r="E9" s="1"/>
      <c r="F9" s="1"/>
      <c r="G9" s="1"/>
    </row>
    <row r="10" spans="1:7" ht="18" customHeight="1" x14ac:dyDescent="0.2">
      <c r="A10" s="2">
        <v>400</v>
      </c>
      <c r="B10" s="1"/>
      <c r="C10" s="1"/>
      <c r="D10" s="1"/>
      <c r="E10" s="1"/>
      <c r="F10" s="1"/>
      <c r="G10" s="1"/>
    </row>
    <row r="11" spans="1:7" ht="18" customHeight="1" x14ac:dyDescent="0.2">
      <c r="A11" s="2">
        <v>500</v>
      </c>
      <c r="B11" s="1"/>
      <c r="C11" s="1"/>
      <c r="D11" s="1"/>
      <c r="E11" s="1"/>
      <c r="F11" s="1"/>
      <c r="G11" s="1"/>
    </row>
    <row r="12" spans="1:7" ht="18" customHeight="1" x14ac:dyDescent="0.2">
      <c r="A12" s="2">
        <v>600</v>
      </c>
      <c r="B12" s="1"/>
      <c r="C12" s="1"/>
      <c r="D12" s="1"/>
      <c r="E12" s="1"/>
      <c r="F12" s="1"/>
      <c r="G12" s="1"/>
    </row>
    <row r="13" spans="1:7" ht="18" customHeight="1" x14ac:dyDescent="0.2">
      <c r="A13" s="2">
        <v>700</v>
      </c>
      <c r="B13" s="1"/>
      <c r="C13" s="1"/>
      <c r="D13" s="1"/>
      <c r="E13" s="1"/>
      <c r="F13" s="1"/>
      <c r="G13" s="1"/>
    </row>
    <row r="14" spans="1:7" ht="18" customHeight="1" x14ac:dyDescent="0.2">
      <c r="A14" s="2">
        <v>800</v>
      </c>
      <c r="B14" s="1"/>
      <c r="C14" s="1"/>
      <c r="D14" s="1"/>
      <c r="E14" s="1"/>
      <c r="F14" s="1"/>
      <c r="G14" s="1"/>
    </row>
    <row r="15" spans="1:7" ht="18" customHeight="1" x14ac:dyDescent="0.2">
      <c r="A15" s="2">
        <v>900</v>
      </c>
      <c r="B15" s="1"/>
      <c r="C15" s="1"/>
      <c r="D15" s="1"/>
      <c r="E15" s="1"/>
      <c r="F15" s="1"/>
      <c r="G15" s="1"/>
    </row>
    <row r="16" spans="1:7" ht="18" customHeight="1" x14ac:dyDescent="0.2">
      <c r="A16" s="2">
        <v>1000</v>
      </c>
      <c r="B16" s="1"/>
      <c r="C16" s="1"/>
      <c r="D16" s="1"/>
      <c r="E16" s="1"/>
      <c r="F16" s="1"/>
      <c r="G16" s="1"/>
    </row>
    <row r="17" spans="1:7" ht="18" customHeight="1" x14ac:dyDescent="0.2">
      <c r="A17" s="2">
        <v>1100</v>
      </c>
      <c r="B17" s="1"/>
      <c r="C17" s="1"/>
      <c r="D17" s="1"/>
      <c r="E17" s="1"/>
      <c r="F17" s="1"/>
      <c r="G17" s="1"/>
    </row>
    <row r="18" spans="1:7" ht="18" customHeight="1" x14ac:dyDescent="0.2">
      <c r="A18" s="2">
        <v>1200</v>
      </c>
      <c r="B18" s="1"/>
      <c r="C18" s="1"/>
      <c r="D18" s="1"/>
      <c r="E18" s="1"/>
      <c r="F18" s="1"/>
      <c r="G18" s="1"/>
    </row>
    <row r="23" spans="1:7" ht="18" x14ac:dyDescent="0.25">
      <c r="A23" s="3" t="s">
        <v>0</v>
      </c>
      <c r="C23" s="3" t="s">
        <v>21</v>
      </c>
    </row>
    <row r="25" spans="1:7" x14ac:dyDescent="0.2">
      <c r="A25" t="s">
        <v>22</v>
      </c>
      <c r="C25" s="6" t="s">
        <v>30</v>
      </c>
      <c r="D25" s="6"/>
      <c r="E25" s="6"/>
    </row>
    <row r="27" spans="1:7" x14ac:dyDescent="0.2">
      <c r="A27" s="1" t="s">
        <v>23</v>
      </c>
      <c r="B27" s="1" t="s">
        <v>24</v>
      </c>
      <c r="C27" s="1" t="s">
        <v>25</v>
      </c>
      <c r="D27" s="1" t="s">
        <v>26</v>
      </c>
      <c r="E27" s="1" t="s">
        <v>27</v>
      </c>
      <c r="F27" s="1" t="s">
        <v>28</v>
      </c>
      <c r="G27" s="1" t="s">
        <v>29</v>
      </c>
    </row>
    <row r="28" spans="1:7" ht="18" customHeight="1" x14ac:dyDescent="0.2">
      <c r="A28" s="2">
        <v>0</v>
      </c>
      <c r="B28" s="1"/>
      <c r="C28" s="1"/>
      <c r="D28" s="1"/>
      <c r="E28" s="1"/>
      <c r="F28" s="1"/>
      <c r="G28" s="1"/>
    </row>
    <row r="29" spans="1:7" ht="18" customHeight="1" x14ac:dyDescent="0.2">
      <c r="A29" s="2">
        <v>100</v>
      </c>
      <c r="B29" s="1"/>
      <c r="C29" s="1"/>
      <c r="D29" s="1"/>
      <c r="E29" s="1"/>
      <c r="F29" s="1"/>
      <c r="G29" s="1"/>
    </row>
    <row r="30" spans="1:7" ht="18" customHeight="1" x14ac:dyDescent="0.2">
      <c r="A30" s="2">
        <v>200</v>
      </c>
      <c r="B30" s="1"/>
      <c r="C30" s="1"/>
      <c r="D30" s="1"/>
      <c r="E30" s="1"/>
      <c r="F30" s="1"/>
      <c r="G30" s="1"/>
    </row>
    <row r="31" spans="1:7" ht="18" customHeight="1" x14ac:dyDescent="0.2">
      <c r="A31" s="2">
        <v>300</v>
      </c>
      <c r="B31" s="1"/>
      <c r="C31" s="1"/>
      <c r="D31" s="1"/>
      <c r="E31" s="1"/>
      <c r="F31" s="1"/>
      <c r="G31" s="1"/>
    </row>
    <row r="32" spans="1:7" ht="18" customHeight="1" x14ac:dyDescent="0.2">
      <c r="A32" s="2">
        <v>400</v>
      </c>
      <c r="B32" s="1"/>
      <c r="C32" s="1"/>
      <c r="D32" s="1"/>
      <c r="E32" s="1"/>
      <c r="F32" s="1"/>
      <c r="G32" s="1"/>
    </row>
    <row r="33" spans="1:7" ht="18" customHeight="1" x14ac:dyDescent="0.2">
      <c r="A33" s="2">
        <v>500</v>
      </c>
      <c r="B33" s="1"/>
      <c r="C33" s="1"/>
      <c r="D33" s="1"/>
      <c r="E33" s="1"/>
      <c r="F33" s="1"/>
      <c r="G33" s="1"/>
    </row>
    <row r="34" spans="1:7" ht="18" customHeight="1" x14ac:dyDescent="0.2">
      <c r="A34" s="2">
        <v>600</v>
      </c>
      <c r="B34" s="1"/>
      <c r="C34" s="1"/>
      <c r="D34" s="1"/>
      <c r="E34" s="1"/>
      <c r="F34" s="1"/>
      <c r="G34" s="1"/>
    </row>
    <row r="35" spans="1:7" ht="18" customHeight="1" x14ac:dyDescent="0.2">
      <c r="A35" s="2">
        <v>700</v>
      </c>
      <c r="B35" s="1"/>
      <c r="C35" s="1"/>
      <c r="D35" s="1"/>
      <c r="E35" s="1"/>
      <c r="F35" s="1"/>
      <c r="G35" s="1"/>
    </row>
    <row r="36" spans="1:7" ht="18" customHeight="1" x14ac:dyDescent="0.2">
      <c r="A36" s="2">
        <v>800</v>
      </c>
      <c r="B36" s="1"/>
      <c r="C36" s="1"/>
      <c r="D36" s="1"/>
      <c r="E36" s="1"/>
      <c r="F36" s="1"/>
      <c r="G36" s="1"/>
    </row>
    <row r="37" spans="1:7" ht="18" customHeight="1" x14ac:dyDescent="0.2">
      <c r="A37" s="2">
        <v>900</v>
      </c>
      <c r="B37" s="1"/>
      <c r="C37" s="1"/>
      <c r="D37" s="1"/>
      <c r="E37" s="1"/>
      <c r="F37" s="1"/>
      <c r="G37" s="1"/>
    </row>
    <row r="38" spans="1:7" ht="18" customHeight="1" x14ac:dyDescent="0.2">
      <c r="A38" s="2">
        <v>1000</v>
      </c>
      <c r="B38" s="1"/>
      <c r="C38" s="1"/>
      <c r="D38" s="1"/>
      <c r="E38" s="1"/>
      <c r="F38" s="1"/>
      <c r="G38" s="1"/>
    </row>
    <row r="39" spans="1:7" ht="18" customHeight="1" x14ac:dyDescent="0.2">
      <c r="A39" s="2">
        <v>1100</v>
      </c>
      <c r="B39" s="1"/>
      <c r="C39" s="1"/>
      <c r="D39" s="1"/>
      <c r="E39" s="1"/>
      <c r="F39" s="1"/>
      <c r="G39" s="1"/>
    </row>
    <row r="40" spans="1:7" ht="18" customHeight="1" x14ac:dyDescent="0.2">
      <c r="A40" s="2">
        <v>1200</v>
      </c>
      <c r="B40" s="1"/>
      <c r="C40" s="1"/>
      <c r="D40" s="1"/>
      <c r="E40" s="1"/>
      <c r="F40" s="1"/>
      <c r="G40" s="1"/>
    </row>
  </sheetData>
  <mergeCells count="2">
    <mergeCell ref="C3:E3"/>
    <mergeCell ref="C25:E25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Basis</vt:lpstr>
      <vt:lpstr>4.Produktionskosten</vt:lpstr>
      <vt:lpstr>5.Transportkosten</vt:lpstr>
      <vt:lpstr>Tabelle2</vt:lpstr>
      <vt:lpstr>Tabelle1</vt:lpstr>
    </vt:vector>
  </TitlesOfParts>
  <Company>HS Weihenstephan-Triesdorf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Schlauderer</dc:creator>
  <cp:lastModifiedBy>Michael Tröster</cp:lastModifiedBy>
  <cp:lastPrinted>2017-10-22T11:49:19Z</cp:lastPrinted>
  <dcterms:created xsi:type="dcterms:W3CDTF">2011-10-10T12:06:30Z</dcterms:created>
  <dcterms:modified xsi:type="dcterms:W3CDTF">2021-10-12T08:28:34Z</dcterms:modified>
</cp:coreProperties>
</file>