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93309F7D-819D-401D-9415-2A56425DF976}" xr6:coauthVersionLast="47" xr6:coauthVersionMax="47" xr10:uidLastSave="{00000000-0000-0000-0000-000000000000}"/>
  <bookViews>
    <workbookView xWindow="60" yWindow="1170" windowWidth="28740" windowHeight="88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52" i="1" s="1"/>
  <c r="G42" i="1"/>
  <c r="G37" i="1"/>
  <c r="F44" i="1" s="1"/>
  <c r="F32" i="1"/>
  <c r="H26" i="1"/>
  <c r="H25" i="1"/>
  <c r="H24" i="1"/>
  <c r="H17" i="1"/>
  <c r="H11" i="1"/>
</calcChain>
</file>

<file path=xl/sharedStrings.xml><?xml version="1.0" encoding="utf-8"?>
<sst xmlns="http://schemas.openxmlformats.org/spreadsheetml/2006/main" count="48" uniqueCount="48">
  <si>
    <t>1.)</t>
  </si>
  <si>
    <t>Neuinvestition für Hr. Meier</t>
  </si>
  <si>
    <t>2.)</t>
  </si>
  <si>
    <t>Investitionsplan:</t>
  </si>
  <si>
    <t>Grundstück</t>
  </si>
  <si>
    <t xml:space="preserve"> + Betriebs- und Geschäftsaustattung</t>
  </si>
  <si>
    <t xml:space="preserve"> + RHB-Stoffe</t>
  </si>
  <si>
    <t xml:space="preserve"> + Warenbestand</t>
  </si>
  <si>
    <t xml:space="preserve"> = Investitionssumme</t>
  </si>
  <si>
    <t>Finanzierungsplan:</t>
  </si>
  <si>
    <t>EK (Wohnhausverkauf)</t>
  </si>
  <si>
    <t>Darlehen 1</t>
  </si>
  <si>
    <t>Darlehen 1 (Endfällig, Laufzeit 2 Jahre)</t>
  </si>
  <si>
    <t>Darlehen 2 (Tilgungsdarlehen, Laufzeit 20 Jahre)</t>
  </si>
  <si>
    <t xml:space="preserve"> = Finanzierungsumme</t>
  </si>
  <si>
    <t>3.)</t>
  </si>
  <si>
    <t>&gt; 18 Jahre</t>
  </si>
  <si>
    <t>voll geschäftsfähig</t>
  </si>
  <si>
    <t>Einzelunternehmen</t>
  </si>
  <si>
    <t>4.)</t>
  </si>
  <si>
    <t>Zinsen Darlehen 1</t>
  </si>
  <si>
    <t xml:space="preserve"> 6% *30000=</t>
  </si>
  <si>
    <t>(für das erste Jahr)</t>
  </si>
  <si>
    <t>Zinsen Darlehen 2</t>
  </si>
  <si>
    <t>6%*450000=</t>
  </si>
  <si>
    <t>Tilgung Darlehen 2</t>
  </si>
  <si>
    <t>450000/20Jahre=</t>
  </si>
  <si>
    <t>kurzfristige KD-Reserve / CF Einkommen</t>
  </si>
  <si>
    <t>CF Einkommen = Jahresüberschuß + AfA</t>
  </si>
  <si>
    <t xml:space="preserve">7500 / 55000 + 30000 = </t>
  </si>
  <si>
    <t>Note 4</t>
  </si>
  <si>
    <t xml:space="preserve">5. </t>
  </si>
  <si>
    <t>Vermögen:</t>
  </si>
  <si>
    <t>Investition</t>
  </si>
  <si>
    <t>Guthaben</t>
  </si>
  <si>
    <t xml:space="preserve"> = Summe Vermögen</t>
  </si>
  <si>
    <t>Schulden:</t>
  </si>
  <si>
    <t>Darlehen 2</t>
  </si>
  <si>
    <t xml:space="preserve"> =Summe Schulden</t>
  </si>
  <si>
    <t xml:space="preserve">Vermögen / Schulden = </t>
  </si>
  <si>
    <t>Note 3</t>
  </si>
  <si>
    <t>6.)</t>
  </si>
  <si>
    <t>Persönliche Kreditwürdigkeit</t>
  </si>
  <si>
    <t>Kapitaldienstfähigkeit</t>
  </si>
  <si>
    <t>Vermögenssituation</t>
  </si>
  <si>
    <t>1 x 1 =</t>
  </si>
  <si>
    <t>4 x 3 =</t>
  </si>
  <si>
    <t>3 x 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</si>
</sst>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0" fillId="2" borderId="0" xfId="0" applyFill="1"/>
    <xf numFmtId="0" fontId="0" fillId="0" borderId="0" xfId="0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52"/>
  <sheetViews>
    <sheetView tabSelected="1" topLeftCell="A43" zoomScale="205" zoomScaleNormal="205" workbookViewId="0">
      <selection activeCell="H52" sqref="H52"/>
    </sheetView>
  </sheetViews>
  <sheetFormatPr baseColWidth="10" defaultColWidth="9.140625" defaultRowHeight="15" x14ac:dyDescent="0.25"/>
  <cols>
    <col min="7" max="7" width="13" customWidth="1"/>
  </cols>
  <sheetData>
    <row r="4" spans="2:8" x14ac:dyDescent="0.25">
      <c r="B4" t="s">
        <v>0</v>
      </c>
      <c r="C4" t="s">
        <v>1</v>
      </c>
    </row>
    <row r="6" spans="2:8" x14ac:dyDescent="0.25">
      <c r="B6" t="s">
        <v>2</v>
      </c>
      <c r="C6" t="s">
        <v>3</v>
      </c>
    </row>
    <row r="7" spans="2:8" x14ac:dyDescent="0.25">
      <c r="D7" t="s">
        <v>4</v>
      </c>
      <c r="H7">
        <v>350000</v>
      </c>
    </row>
    <row r="8" spans="2:8" x14ac:dyDescent="0.25">
      <c r="D8" t="s">
        <v>5</v>
      </c>
      <c r="H8">
        <v>110000</v>
      </c>
    </row>
    <row r="9" spans="2:8" x14ac:dyDescent="0.25">
      <c r="D9" t="s">
        <v>6</v>
      </c>
      <c r="H9">
        <v>5000</v>
      </c>
    </row>
    <row r="10" spans="2:8" x14ac:dyDescent="0.25">
      <c r="D10" t="s">
        <v>7</v>
      </c>
      <c r="H10">
        <v>135000</v>
      </c>
    </row>
    <row r="11" spans="2:8" x14ac:dyDescent="0.25">
      <c r="D11" t="s">
        <v>8</v>
      </c>
      <c r="H11">
        <f>SUM(H7:H10)</f>
        <v>600000</v>
      </c>
    </row>
    <row r="13" spans="2:8" x14ac:dyDescent="0.25">
      <c r="C13" t="s">
        <v>9</v>
      </c>
    </row>
    <row r="14" spans="2:8" x14ac:dyDescent="0.25">
      <c r="D14" t="s">
        <v>10</v>
      </c>
      <c r="H14">
        <v>120000</v>
      </c>
    </row>
    <row r="15" spans="2:8" x14ac:dyDescent="0.25">
      <c r="D15" t="s">
        <v>12</v>
      </c>
      <c r="H15">
        <v>30000</v>
      </c>
    </row>
    <row r="16" spans="2:8" x14ac:dyDescent="0.25">
      <c r="D16" t="s">
        <v>13</v>
      </c>
      <c r="H16">
        <v>450000</v>
      </c>
    </row>
    <row r="17" spans="2:8" x14ac:dyDescent="0.25">
      <c r="D17" t="s">
        <v>14</v>
      </c>
      <c r="H17">
        <f>SUM(H14:H16)</f>
        <v>600000</v>
      </c>
    </row>
    <row r="19" spans="2:8" x14ac:dyDescent="0.25">
      <c r="B19" t="s">
        <v>15</v>
      </c>
      <c r="C19" t="s">
        <v>16</v>
      </c>
    </row>
    <row r="20" spans="2:8" x14ac:dyDescent="0.25">
      <c r="C20" t="s">
        <v>17</v>
      </c>
    </row>
    <row r="21" spans="2:8" x14ac:dyDescent="0.25">
      <c r="C21" t="s">
        <v>18</v>
      </c>
    </row>
    <row r="23" spans="2:8" x14ac:dyDescent="0.25">
      <c r="B23" t="s">
        <v>19</v>
      </c>
      <c r="C23" t="s">
        <v>22</v>
      </c>
    </row>
    <row r="24" spans="2:8" x14ac:dyDescent="0.25">
      <c r="C24" t="s">
        <v>20</v>
      </c>
      <c r="F24" t="s">
        <v>21</v>
      </c>
      <c r="H24">
        <f>30000*6%</f>
        <v>1800</v>
      </c>
    </row>
    <row r="25" spans="2:8" x14ac:dyDescent="0.25">
      <c r="C25" t="s">
        <v>23</v>
      </c>
      <c r="F25" t="s">
        <v>24</v>
      </c>
      <c r="H25">
        <f>6%*450000</f>
        <v>27000</v>
      </c>
    </row>
    <row r="26" spans="2:8" x14ac:dyDescent="0.25">
      <c r="C26" t="s">
        <v>25</v>
      </c>
      <c r="F26" t="s">
        <v>26</v>
      </c>
      <c r="H26">
        <f>450000/20</f>
        <v>22500</v>
      </c>
    </row>
    <row r="28" spans="2:8" x14ac:dyDescent="0.25">
      <c r="C28" t="s">
        <v>27</v>
      </c>
    </row>
    <row r="30" spans="2:8" x14ac:dyDescent="0.25">
      <c r="C30" t="s">
        <v>28</v>
      </c>
    </row>
    <row r="32" spans="2:8" x14ac:dyDescent="0.25">
      <c r="C32" t="s">
        <v>29</v>
      </c>
      <c r="F32" s="2">
        <f>7500/(55000+30000)</f>
        <v>8.8235294117647065E-2</v>
      </c>
      <c r="H32" s="3" t="s">
        <v>30</v>
      </c>
    </row>
    <row r="34" spans="2:8" x14ac:dyDescent="0.25">
      <c r="B34" t="s">
        <v>31</v>
      </c>
      <c r="C34" t="s">
        <v>32</v>
      </c>
    </row>
    <row r="35" spans="2:8" x14ac:dyDescent="0.25">
      <c r="D35" t="s">
        <v>33</v>
      </c>
      <c r="G35">
        <v>600000</v>
      </c>
    </row>
    <row r="36" spans="2:8" x14ac:dyDescent="0.25">
      <c r="D36" t="s">
        <v>34</v>
      </c>
      <c r="G36">
        <v>30000</v>
      </c>
    </row>
    <row r="37" spans="2:8" x14ac:dyDescent="0.25">
      <c r="D37" t="s">
        <v>35</v>
      </c>
      <c r="G37">
        <f>SUM(G35:G36)</f>
        <v>630000</v>
      </c>
    </row>
    <row r="39" spans="2:8" x14ac:dyDescent="0.25">
      <c r="C39" t="s">
        <v>36</v>
      </c>
    </row>
    <row r="40" spans="2:8" x14ac:dyDescent="0.25">
      <c r="D40" t="s">
        <v>11</v>
      </c>
      <c r="G40">
        <v>30000</v>
      </c>
    </row>
    <row r="41" spans="2:8" x14ac:dyDescent="0.25">
      <c r="D41" t="s">
        <v>37</v>
      </c>
      <c r="G41">
        <v>450000</v>
      </c>
    </row>
    <row r="42" spans="2:8" x14ac:dyDescent="0.25">
      <c r="D42" t="s">
        <v>38</v>
      </c>
      <c r="G42">
        <f>SUM(G40:G41)</f>
        <v>480000</v>
      </c>
    </row>
    <row r="44" spans="2:8" x14ac:dyDescent="0.25">
      <c r="C44" t="s">
        <v>39</v>
      </c>
      <c r="F44" s="1">
        <f>G37/G42</f>
        <v>1.3125</v>
      </c>
      <c r="H44" s="3" t="s">
        <v>40</v>
      </c>
    </row>
    <row r="46" spans="2:8" x14ac:dyDescent="0.25">
      <c r="B46" t="s">
        <v>41</v>
      </c>
    </row>
    <row r="47" spans="2:8" x14ac:dyDescent="0.25">
      <c r="C47" t="s">
        <v>42</v>
      </c>
      <c r="G47" t="s">
        <v>45</v>
      </c>
      <c r="H47">
        <v>1</v>
      </c>
    </row>
    <row r="48" spans="2:8" x14ac:dyDescent="0.25">
      <c r="C48" t="s">
        <v>43</v>
      </c>
      <c r="G48" t="s">
        <v>46</v>
      </c>
      <c r="H48">
        <v>12</v>
      </c>
    </row>
    <row r="49" spans="3:8" x14ac:dyDescent="0.25">
      <c r="C49" t="s">
        <v>44</v>
      </c>
      <c r="G49" t="s">
        <v>47</v>
      </c>
      <c r="H49">
        <v>6</v>
      </c>
    </row>
    <row r="50" spans="3:8" x14ac:dyDescent="0.25">
      <c r="G50" s="4">
        <v>8</v>
      </c>
      <c r="H50" s="3">
        <f>SUM(H47:H49)</f>
        <v>19</v>
      </c>
    </row>
    <row r="51" spans="3:8" x14ac:dyDescent="0.25">
      <c r="G51" s="3">
        <v>6</v>
      </c>
    </row>
    <row r="52" spans="3:8" x14ac:dyDescent="0.25">
      <c r="H52" s="3">
        <f>H50/G51</f>
        <v>3.1666666666666665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2023-07-02T18:17:36Z</dcterms:modified>
</cp:coreProperties>
</file>